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090" windowHeight="4000" activeTab="1"/>
  </bookViews>
  <sheets>
    <sheet name="Cover" sheetId="1" r:id="rId1"/>
    <sheet name="Summary and rating" sheetId="2" r:id="rId2"/>
    <sheet name="Guideline" sheetId="3" r:id="rId3"/>
    <sheet name="HACCP" sheetId="4" r:id="rId4"/>
    <sheet name="Food fraud" sheetId="5" r:id="rId5"/>
    <sheet name="Food defence" sheetId="6" r:id="rId6"/>
    <sheet name="Food safety culture" sheetId="7" r:id="rId7"/>
  </sheets>
  <definedNames>
    <definedName name="_GoBack" localSheetId="2">'Guideline'!$B$22</definedName>
    <definedName name="_xlnm.Print_Area" localSheetId="2">'Guideline'!$A$1:$L$408</definedName>
    <definedName name="_xlnm.Print_Area" localSheetId="1">'Summary and rating'!$A$1:$N$39</definedName>
    <definedName name="_xlnm.Print_Titles" localSheetId="2">'Guideline'!$1:$8</definedName>
    <definedName name="Z_686F2CD4_932C_413B_ABC8_ABBF8D2BFEDC_.wvu.PrintArea" localSheetId="2" hidden="1">'Guideline'!$A$1:$L$408</definedName>
    <definedName name="Z_686F2CD4_932C_413B_ABC8_ABBF8D2BFEDC_.wvu.PrintArea" localSheetId="1" hidden="1">'Summary and rating'!$A$1:$N$39</definedName>
    <definedName name="Z_686F2CD4_932C_413B_ABC8_ABBF8D2BFEDC_.wvu.PrintTitles" localSheetId="2" hidden="1">'Guideline'!$1:$8</definedName>
    <definedName name="Z_6C8042BA_A8DC_4F9B_A4F2_AE784AE0D0EE_.wvu.PrintArea" localSheetId="2" hidden="1">'Guideline'!$A$1:$L$408</definedName>
    <definedName name="Z_6C8042BA_A8DC_4F9B_A4F2_AE784AE0D0EE_.wvu.PrintArea" localSheetId="1" hidden="1">'Summary and rating'!$A$1:$N$39</definedName>
    <definedName name="Z_6C8042BA_A8DC_4F9B_A4F2_AE784AE0D0EE_.wvu.PrintTitles" localSheetId="2" hidden="1">'Guideline'!$1:$8</definedName>
    <definedName name="Z_F19E6F81_98E3_4752_A9C6_76EB7D29B594_.wvu.PrintArea" localSheetId="2" hidden="1">'Guideline'!$A$1:$L$408</definedName>
    <definedName name="Z_F19E6F81_98E3_4752_A9C6_76EB7D29B594_.wvu.PrintArea" localSheetId="1" hidden="1">'Summary and rating'!$A$1:$N$39</definedName>
    <definedName name="Z_F19E6F81_98E3_4752_A9C6_76EB7D29B594_.wvu.PrintTitles" localSheetId="2" hidden="1">'Guideline'!$1:$8</definedName>
  </definedNames>
  <calcPr fullCalcOnLoad="1"/>
</workbook>
</file>

<file path=xl/sharedStrings.xml><?xml version="1.0" encoding="utf-8"?>
<sst xmlns="http://schemas.openxmlformats.org/spreadsheetml/2006/main" count="1190" uniqueCount="1148">
  <si>
    <t>Pest control</t>
  </si>
  <si>
    <t>Score</t>
  </si>
  <si>
    <t>Waste</t>
  </si>
  <si>
    <t>2.</t>
  </si>
  <si>
    <t>Handling of products</t>
  </si>
  <si>
    <t>3.</t>
  </si>
  <si>
    <t>Process Management and Production Monitoring</t>
  </si>
  <si>
    <t>General requirements</t>
  </si>
  <si>
    <t>Grading of carcases shall be based on an official method.</t>
  </si>
  <si>
    <t>Process and work descriptions including packing requirements shall, where necessary, form the basis of all work undertaken.</t>
  </si>
  <si>
    <t>Shelf life guidelines for bulk products shall be available for customers.</t>
  </si>
  <si>
    <t>Cleaning and disinfection of transport vehicles shall be monitored and documented via spot checks.</t>
  </si>
  <si>
    <t>Animal welfare - lairage, stunning and killing</t>
  </si>
  <si>
    <t>In the event of a product recall, the authorities shall be informed in due time.</t>
  </si>
  <si>
    <t>Hygiene regulations</t>
  </si>
  <si>
    <t>Before gaining access to production areas, visitors and external personnel shall provide information on their health status.</t>
  </si>
  <si>
    <t>Outside stay in working clothes is prohibited.</t>
  </si>
  <si>
    <t>Microbiological analysis of products shall be performed to monitor the production process.</t>
  </si>
  <si>
    <t>4.</t>
  </si>
  <si>
    <t>Transport vehicles</t>
  </si>
  <si>
    <t>External storage</t>
  </si>
  <si>
    <t>5.</t>
  </si>
  <si>
    <t>6.</t>
  </si>
  <si>
    <t>Traceability</t>
  </si>
  <si>
    <t>All carcases shall be identified by a slaughter number, which can be traced to a supplier number and the time of delivery.</t>
  </si>
  <si>
    <t>7.</t>
  </si>
  <si>
    <t>General Requirements</t>
  </si>
  <si>
    <t>The HACCP team members shall receive training in the HACCP principles.</t>
  </si>
  <si>
    <t>The HACCP team shall document meetings in protocols or minutes.</t>
  </si>
  <si>
    <t>Hazard Analysis</t>
  </si>
  <si>
    <t>Only authorised personnel may alter records. Original records shall not be deleted.</t>
  </si>
  <si>
    <t>The person recording or altering records shall sign and date the alteration in question. A password is required for electronic recording.</t>
  </si>
  <si>
    <t>A corrective action plan has to be presented and closed out within 28 calendar days after completion of audit.</t>
  </si>
  <si>
    <t>No certification shall be granted. A new audit is required.</t>
  </si>
  <si>
    <t>Transport packaging shall be kept away from areas with unpacked meat, meat products and ingredients or stored at a suitable distance to prevent contamination risks.</t>
  </si>
  <si>
    <t>Slaughter</t>
  </si>
  <si>
    <t>Product Withdrawal and Recall Procedures</t>
  </si>
  <si>
    <t>Environment and Working Environment Policies</t>
  </si>
  <si>
    <t>9.1.5</t>
  </si>
  <si>
    <t>In full compliance with the criteria of the standard</t>
  </si>
  <si>
    <t>B:</t>
  </si>
  <si>
    <t>C:</t>
  </si>
  <si>
    <t>D:</t>
  </si>
  <si>
    <t>Major non-conformity (factor multiplied by 3)</t>
  </si>
  <si>
    <t>K:</t>
  </si>
  <si>
    <t>Critical non-conformity against pre-defined criteria (Knockout- marked red in the checklist)</t>
  </si>
  <si>
    <t>Certificate cannot be issued.</t>
  </si>
  <si>
    <t>1.</t>
  </si>
  <si>
    <t>A</t>
  </si>
  <si>
    <t>B</t>
  </si>
  <si>
    <t>C</t>
  </si>
  <si>
    <t>D</t>
  </si>
  <si>
    <t>K</t>
  </si>
  <si>
    <t>Access</t>
  </si>
  <si>
    <t>All doors shall be kept closed and, if necessary, secured to prevent access by pests.</t>
  </si>
  <si>
    <t>Rooms and areas adjacent to production rooms, including the maintenance department, storage and depot rooms shall be kept tidy and clean.</t>
  </si>
  <si>
    <t>Windows in production and storage rooms posing a risk of product contamination shall be secured against breakage.</t>
  </si>
  <si>
    <t>Lights and flytraps posing a risk of product contamination shall be secured against breakage.</t>
  </si>
  <si>
    <t>Visitors and external personnel shall be dressed in appropriate clothing before entering production areas.</t>
  </si>
  <si>
    <t>Staff facilities</t>
  </si>
  <si>
    <t>Training</t>
  </si>
  <si>
    <t>When commencing a new work operation, the employee shall be trained and monitored until the employee is familiar with the working procedures. All training shall be documented.</t>
  </si>
  <si>
    <t xml:space="preserve">Summary  </t>
  </si>
  <si>
    <t>Factor</t>
  </si>
  <si>
    <t>Percentage:</t>
  </si>
  <si>
    <t>Rating Groups:</t>
  </si>
  <si>
    <t>Waste, plastic and cardboard shall be stored in closed containers and regularly collected by authorised contractors.</t>
  </si>
  <si>
    <t>Global Red Meat Standard</t>
  </si>
  <si>
    <t>A back-up system for stunning animals shall be available in the stunning area.</t>
  </si>
  <si>
    <t>An emergency procedure shall be in place in case of a breakdown on the slaughter line before the point of evisceration.</t>
  </si>
  <si>
    <t>Faecal contamination shall be removed on the slaughter line. Alternatively, the carcass shall be dressed on a separate line.</t>
  </si>
  <si>
    <t>An alarm shall be activated if the temperature exceeds a defined limit.</t>
  </si>
  <si>
    <t>Temperature monitoring shall be assessed and approved on a daily basis.</t>
  </si>
  <si>
    <t>8.</t>
  </si>
  <si>
    <t>9.</t>
  </si>
  <si>
    <t>Measuring devices</t>
  </si>
  <si>
    <t>Calibration</t>
  </si>
  <si>
    <t>Measuring equipment shall be calibrated within the full range of the scope.</t>
  </si>
  <si>
    <t>Control measures shall be in place for all relevant hazards to prevent or eliminate the risk or reduce it to an acceptable level.</t>
  </si>
  <si>
    <t>Relevant parameters shall be selected for monitoring every CCP and these must be capable of demonstrating the conformity of the control measure.</t>
  </si>
  <si>
    <t>A critical limit shall be established for monitoring parameters to ensure hazards are eliminated or reduced to an acceptable level.</t>
  </si>
  <si>
    <t>Only animals fit for transport must be transported.</t>
  </si>
  <si>
    <t>1.4.1</t>
  </si>
  <si>
    <t>1.4.2</t>
  </si>
  <si>
    <t>1.4.3</t>
  </si>
  <si>
    <t>2.1</t>
  </si>
  <si>
    <t>Product development</t>
  </si>
  <si>
    <t>2.1.2</t>
  </si>
  <si>
    <t>2.2</t>
  </si>
  <si>
    <t>Temperature for received chilled and frozen products shall be recorded.</t>
  </si>
  <si>
    <t>Purchasing</t>
  </si>
  <si>
    <t>Sales</t>
  </si>
  <si>
    <t>When an order is placed, the execution of that order shall be incorporated into production planning according to agreed order.</t>
  </si>
  <si>
    <t>9.1.2</t>
  </si>
  <si>
    <t>Company:</t>
  </si>
  <si>
    <t>Audit date:</t>
  </si>
  <si>
    <t>Auditor:</t>
  </si>
  <si>
    <t>Audit:</t>
  </si>
  <si>
    <t>First on-site audit</t>
  </si>
  <si>
    <t>Total items rated B:</t>
  </si>
  <si>
    <t>Total items rated C:</t>
  </si>
  <si>
    <t>Total items rated K:</t>
  </si>
  <si>
    <t>Total items rated D:</t>
  </si>
  <si>
    <t>Summary and rating</t>
  </si>
  <si>
    <t>Company Name:</t>
  </si>
  <si>
    <t>9.1.3</t>
  </si>
  <si>
    <t>9.1.6</t>
  </si>
  <si>
    <t>Primal cutting, deboning and packing</t>
  </si>
  <si>
    <t>7.1.6</t>
  </si>
  <si>
    <t>In the event of a product recall, the Certification Body issuing the current certificate for the site against GRMS shall be informed within three working days of the decision to issue a recall.</t>
  </si>
  <si>
    <t>Location:</t>
  </si>
  <si>
    <t>Plant Representative:</t>
  </si>
  <si>
    <t>Position:</t>
  </si>
  <si>
    <t>Address:</t>
  </si>
  <si>
    <t>Findings are ranked as:</t>
  </si>
  <si>
    <t>A:</t>
  </si>
  <si>
    <t>Legislation</t>
  </si>
  <si>
    <t>Customer Requirements</t>
  </si>
  <si>
    <t>External Areas</t>
  </si>
  <si>
    <t>The surface of external areas shall be consolidated and properly drained.</t>
  </si>
  <si>
    <t>1.3.2.</t>
  </si>
  <si>
    <t>Safety measures shall be taken to avoid reflux in water pipes and access by rodents in waste pipes.</t>
  </si>
  <si>
    <t>Opening windows in production and adjacent rooms shall be fitted with nets to avoid entrance of pests.</t>
  </si>
  <si>
    <t>All animals for slaughter shall have access to fresh water. Animals kept in the lairage for more than 12 hours shall be fed.</t>
  </si>
  <si>
    <t>For transport vehicles a documented procedure shall be in place in case of a breakdown.</t>
  </si>
  <si>
    <t>Lactating cows shall be milked at intervals of no more than 12 hours.</t>
  </si>
  <si>
    <t>The results of antibiotic and chemotherapeutic analysis shall be available.</t>
  </si>
  <si>
    <t>The company shall ensure that allergenic ingredients are known and that the risk of cross contamination is assessed.</t>
  </si>
  <si>
    <t>W</t>
  </si>
  <si>
    <t>The company canteen facilities shall have a self-assessment programme.</t>
  </si>
  <si>
    <t>1.3.1</t>
  </si>
  <si>
    <t>1.3.3</t>
  </si>
  <si>
    <t>1.5.1</t>
  </si>
  <si>
    <t>1.5.2</t>
  </si>
  <si>
    <t>1.6.1</t>
  </si>
  <si>
    <t>1.7.1</t>
  </si>
  <si>
    <t>1.7.2</t>
  </si>
  <si>
    <t>2.2.1</t>
  </si>
  <si>
    <t>3.1</t>
  </si>
  <si>
    <t>1.1</t>
  </si>
  <si>
    <t>1.2</t>
  </si>
  <si>
    <t>1.3</t>
  </si>
  <si>
    <t>1.4</t>
  </si>
  <si>
    <t>3.1.2</t>
  </si>
  <si>
    <t>3.1.3</t>
  </si>
  <si>
    <t>3.1.5</t>
  </si>
  <si>
    <t>1.1.1</t>
  </si>
  <si>
    <t>1.2.1</t>
  </si>
  <si>
    <t>1.2.2</t>
  </si>
  <si>
    <t>1.2.3</t>
  </si>
  <si>
    <t>1.5</t>
  </si>
  <si>
    <t>1.6</t>
  </si>
  <si>
    <t>1.7</t>
  </si>
  <si>
    <t>4.1</t>
  </si>
  <si>
    <t>4.1.1</t>
  </si>
  <si>
    <t>4.2.1</t>
  </si>
  <si>
    <t>4.2.2</t>
  </si>
  <si>
    <t>5.1.1</t>
  </si>
  <si>
    <t>5.2.1</t>
  </si>
  <si>
    <t>5.2.2</t>
  </si>
  <si>
    <t>4.2</t>
  </si>
  <si>
    <t>5.1</t>
  </si>
  <si>
    <t>5.2</t>
  </si>
  <si>
    <t>6.1</t>
  </si>
  <si>
    <t>6.1.1</t>
  </si>
  <si>
    <t>7.1</t>
  </si>
  <si>
    <t>7.1.1</t>
  </si>
  <si>
    <t>7.1.2</t>
  </si>
  <si>
    <t>7.1.3</t>
  </si>
  <si>
    <t>7.1.5</t>
  </si>
  <si>
    <t>8.1</t>
  </si>
  <si>
    <t>8.1.1</t>
  </si>
  <si>
    <t>8.1.2</t>
  </si>
  <si>
    <t>8.1.3</t>
  </si>
  <si>
    <t>8.2.1</t>
  </si>
  <si>
    <t>8.2</t>
  </si>
  <si>
    <t>9.1</t>
  </si>
  <si>
    <t>9.1.1</t>
  </si>
  <si>
    <t>9.1.4</t>
  </si>
  <si>
    <t>Only yellow marked cells are open for completion</t>
  </si>
  <si>
    <t>"x" in relevant column gives automatical calculation of score</t>
  </si>
  <si>
    <t>NA</t>
  </si>
  <si>
    <t xml:space="preserve">Maximum score </t>
  </si>
  <si>
    <t>"x" in column NA if not relevant</t>
  </si>
  <si>
    <t>1.1.2</t>
  </si>
  <si>
    <t>1.1.3</t>
  </si>
  <si>
    <t>1.1.4</t>
  </si>
  <si>
    <t>1.1.5</t>
  </si>
  <si>
    <t>1.1.6</t>
  </si>
  <si>
    <t>Food safety policy</t>
  </si>
  <si>
    <t>Management shall ensure that the quality policy is understood, communicated and implemented at all levels throughout the company.</t>
  </si>
  <si>
    <t>Management shall ensure that relevant measurable quality objectives are monitored (section 1.7).</t>
  </si>
  <si>
    <t>The company shall be responsible for worker health and safety. This responsibility shall be established in an internal work safety organisation. Internal assessment of the workplaces shall be carried out at least every 3 years.</t>
  </si>
  <si>
    <t>Internal audit</t>
  </si>
  <si>
    <t>1.6.2</t>
  </si>
  <si>
    <t>Review of the Management System</t>
  </si>
  <si>
    <t>2.3</t>
  </si>
  <si>
    <t>The company shall ensure that customer requirements are known and that agreed requirements are complied with.</t>
  </si>
  <si>
    <t>2.3.1</t>
  </si>
  <si>
    <t>2.4</t>
  </si>
  <si>
    <t>Product specifications</t>
  </si>
  <si>
    <t>2.4.1</t>
  </si>
  <si>
    <t>2.4.2</t>
  </si>
  <si>
    <t>2.4.3</t>
  </si>
  <si>
    <t>2.4.4</t>
  </si>
  <si>
    <t>2.4.5</t>
  </si>
  <si>
    <t>2.4.6</t>
  </si>
  <si>
    <t>Specifications (including special customer agreements) with a description of product characteristics shall be available for finished products</t>
  </si>
  <si>
    <t>Shelf life shall be established from data, experience, analyses or validated predictive models.</t>
  </si>
  <si>
    <t>Shelf life data shall be available for pre-packed products.</t>
  </si>
  <si>
    <t>Specifications for packaging and shipping shall be available.</t>
  </si>
  <si>
    <t>2.5</t>
  </si>
  <si>
    <t>Nonconforming products</t>
  </si>
  <si>
    <t>2.5.1</t>
  </si>
  <si>
    <t>2.5.2</t>
  </si>
  <si>
    <t>2.5.3</t>
  </si>
  <si>
    <t>2.5.4</t>
  </si>
  <si>
    <t>2.6</t>
  </si>
  <si>
    <t>2.6.1</t>
  </si>
  <si>
    <t>2.6.2</t>
  </si>
  <si>
    <t>2.6.3</t>
  </si>
  <si>
    <t>Product formulation, manufacturing processes and the fulfilment of product specification shall have been ensured by factory trials and product evaluation.</t>
  </si>
  <si>
    <t>The product shall be incorporated in the HACCP-system before production of final products (intended for sale) takes place.</t>
  </si>
  <si>
    <t>2.7</t>
  </si>
  <si>
    <t>2.7.1</t>
  </si>
  <si>
    <t>2.7.2</t>
  </si>
  <si>
    <t>2.7.3</t>
  </si>
  <si>
    <t>Customers shall be notified of any changes made to the agreed order</t>
  </si>
  <si>
    <t>The consistency of supply and levels of customer satisfaction shall be regularly monitored. The results of this monitoring shall be included in the management review (section 1.7).</t>
  </si>
  <si>
    <t>2.8</t>
  </si>
  <si>
    <t>Complaints procedures</t>
  </si>
  <si>
    <t>2.8.1</t>
  </si>
  <si>
    <t>2.8.2</t>
  </si>
  <si>
    <t>2.8.3</t>
  </si>
  <si>
    <t>Complaints shall be assessed by an appointed member of staff.</t>
  </si>
  <si>
    <t xml:space="preserve">Management shall evaluate complaint data to identify any problem related to the management system and to identify possibilities of improvement. This evaluation shall be included in the management review (section 1.7).  </t>
  </si>
  <si>
    <t>2.9</t>
  </si>
  <si>
    <t>2.9.1</t>
  </si>
  <si>
    <t>2.9.2</t>
  </si>
  <si>
    <t>2.9.3</t>
  </si>
  <si>
    <t>2.9.4</t>
  </si>
  <si>
    <t>2.9.5</t>
  </si>
  <si>
    <t>2.9.6</t>
  </si>
  <si>
    <t>2.9.7</t>
  </si>
  <si>
    <t>2.9.8</t>
  </si>
  <si>
    <t>2.9.10</t>
  </si>
  <si>
    <t>The company shall establish, implement and maintain appropriate procedures and systems to ensure a complete record of in-process material or final product and packaging throughout the production process.</t>
  </si>
  <si>
    <t>The company shall establish, implement and maintain appropriate procedures and systems to ensure an identification of any outsourced production, inputs or services related to food safety.</t>
  </si>
  <si>
    <t>All slaughter animals delivered shall be identified with a unique supplier number. Alternatively another method for securing traceability to the supplier shall be implemented.</t>
  </si>
  <si>
    <t>2.10</t>
  </si>
  <si>
    <t>2.10.1</t>
  </si>
  <si>
    <t>2.10.2</t>
  </si>
  <si>
    <t>2.10.3</t>
  </si>
  <si>
    <t>2.10.4</t>
  </si>
  <si>
    <t>2.10.5</t>
  </si>
  <si>
    <t>2.10.6</t>
  </si>
  <si>
    <t>2.10.7</t>
  </si>
  <si>
    <t>Any course of action taken, which has led to a product withdrawal or recall, shall be documented.</t>
  </si>
  <si>
    <t>An annual test and evaluation of product withdrawal and recall procedures shall be carried out and documented. This evaluation shall be included in the management review (section 1.7).</t>
  </si>
  <si>
    <t>2.11</t>
  </si>
  <si>
    <t>2.11.1</t>
  </si>
  <si>
    <t>2.11.3</t>
  </si>
  <si>
    <t>2.11.4</t>
  </si>
  <si>
    <t>2.11.5</t>
  </si>
  <si>
    <t>2.11.6</t>
  </si>
  <si>
    <t>2.11.7</t>
  </si>
  <si>
    <t>2.11.8</t>
  </si>
  <si>
    <t>2.11.9</t>
  </si>
  <si>
    <t>2.11.11</t>
  </si>
  <si>
    <t>2.11.12</t>
  </si>
  <si>
    <t>2.11.13</t>
  </si>
  <si>
    <t>2.11.14</t>
  </si>
  <si>
    <t xml:space="preserve">Production of slaughter animals shall be in accordance with a Good Agricultural Practice programme, which for pig production shall include a risk based surveillance programme for Salmonella. </t>
  </si>
  <si>
    <t>The origin of all slaughter animals shall be known. (K)</t>
  </si>
  <si>
    <t>The performance of suppliers shall be continually reviewed. The results of evaluations, investigations and follow up actions shall be recorded. The need for supplier audits shall be based on experience of the product or service and risk assessment. This evaluation shall be included in the management review (section 1.7).</t>
  </si>
  <si>
    <t>2.12</t>
  </si>
  <si>
    <t>Control of documentation and records</t>
  </si>
  <si>
    <t>2.12.2</t>
  </si>
  <si>
    <t>2.12.3</t>
  </si>
  <si>
    <t>2.12.4</t>
  </si>
  <si>
    <t>2.12.5</t>
  </si>
  <si>
    <t>2.12.6</t>
  </si>
  <si>
    <t>2.12.7</t>
  </si>
  <si>
    <t>2.12.8</t>
  </si>
  <si>
    <t>3.1.6</t>
  </si>
  <si>
    <t>3.1.7</t>
  </si>
  <si>
    <t>3.1.8</t>
  </si>
  <si>
    <t>3.1.10</t>
  </si>
  <si>
    <t>3.1.11</t>
  </si>
  <si>
    <t xml:space="preserve">The company shall have procedures to manage potential emergency situations and accidents that can impact food safety, including fire and disruptions of water and energy supplies. </t>
  </si>
  <si>
    <t>Procedures shall be in place to manage unforeseen hazards (sabotage, vandalism, natural disasters etc.).</t>
  </si>
  <si>
    <t>The company shall communicate appropriate information throughout the food chain regarding safety issues related to its products, in particular in relation to product information, contracts and order handling.</t>
  </si>
  <si>
    <t>Production site standards</t>
  </si>
  <si>
    <t>The company shall maintain controlled access to prevent unauthorised entry</t>
  </si>
  <si>
    <t>4.2.3</t>
  </si>
  <si>
    <t>4.2.4</t>
  </si>
  <si>
    <t xml:space="preserve">Vegetation on external areas shall be kept to a minimum and clear from the buildings. Vegetation must not provide a habitat for rodents. </t>
  </si>
  <si>
    <t>External areas shall be kept tidy to minimise the risk of pests.</t>
  </si>
  <si>
    <t>4.3</t>
  </si>
  <si>
    <t>4.3.1</t>
  </si>
  <si>
    <t>4.3.2</t>
  </si>
  <si>
    <t>4.3.3</t>
  </si>
  <si>
    <t>The company shall provide changing facilities with lockers, showers and toilets.</t>
  </si>
  <si>
    <t>Smoking and eating is prohibited outside designated areas.</t>
  </si>
  <si>
    <t>The company shall provide temperature monitored refrigerators for storing lunch boxes.</t>
  </si>
  <si>
    <t>Staff facilities shall be designed and operated so as to minimise food safety risks. Canteens and staff facilities shall be kept clean and tidy.</t>
  </si>
  <si>
    <t>4.4</t>
  </si>
  <si>
    <t>Buildings, facilities and process equipment</t>
  </si>
  <si>
    <t>4.4.1</t>
  </si>
  <si>
    <t>4.4.2</t>
  </si>
  <si>
    <t>4.4.3</t>
  </si>
  <si>
    <t>4.4.4</t>
  </si>
  <si>
    <t>4.4.5</t>
  </si>
  <si>
    <t>4.4.6</t>
  </si>
  <si>
    <t>4.4.7</t>
  </si>
  <si>
    <t>Equipment shall be suitably designed for the intended purpose and shall be used and stored so as to minimise food safety risk.</t>
  </si>
  <si>
    <t xml:space="preserve">Plans showing the flow of materials, products, waste and human traffic through the company shall be available. </t>
  </si>
  <si>
    <t>Facility design, construction, layout and product flow shall minimise the risk of product contamination.</t>
  </si>
  <si>
    <t>Building plans showing water and waste pipes shall be available.</t>
  </si>
  <si>
    <t>Water (including steam and ice) used shall be potable or approved by the authorities for the intended use, and subject to regular microbiological and chemical analysis.</t>
  </si>
  <si>
    <t>Adequate facilities for hand washing and hand disinfection shall be provided at the entrance to production area.</t>
  </si>
  <si>
    <t>Production rooms shall be kept tidy and clean.</t>
  </si>
  <si>
    <t>Condensation shall not present a risk of contamination.</t>
  </si>
  <si>
    <t>4.5</t>
  </si>
  <si>
    <t>4.5.1</t>
  </si>
  <si>
    <t>4.5.2</t>
  </si>
  <si>
    <t>The company shall have a procedure in place for controlling relevant foreign bodies.</t>
  </si>
  <si>
    <t>An authorised contractor shall carry out relevant pest control. The frequency of inspections shall be determined by risk assessment. Clearly defined responsibilities shall be established between the contractor and site management.</t>
  </si>
  <si>
    <t xml:space="preserve">The activity and/or capture of insects and rodents shall be recorded. Identified lack in pest proofing shall be recorded and there shall be a documented follow up. </t>
  </si>
  <si>
    <t>In the event of infestation, or evidence of indoor pest activity, immediate action shall be taken to identify products at risk and to stop infestation. Any affected products should be subject to the non-conforming product procedure (section 2.5). Indoor pest activity and stop of activity must be documented.</t>
  </si>
  <si>
    <t>Procedures shall be in place to ensure meat, ingredients and packaging materials are used in the correct sequence and within the allocated shelf life.</t>
  </si>
  <si>
    <t>Procedures for handling of products (including rework) shall be in place whenever a specific labelling claim is made.</t>
  </si>
  <si>
    <t>A procedure must be in place to avoid cross contamination in case of handling of meat or meat derivate from different animal species in the production. The production site shall have a list of meat based raw materials showing the content of different meat species.</t>
  </si>
  <si>
    <t>Where high-risk products are manufactured, procedures shall be in place to control meat, ingredients, equipment, packaging, environment and personnel to prevent product contamination (K)</t>
  </si>
  <si>
    <t>Packaging materials coming into contact with meat shall be covered when not in process to prevent contamination risks.</t>
  </si>
  <si>
    <t>HACCP System</t>
  </si>
  <si>
    <t>Current risk assessments from industry organisations or other similar sources shall form the scientific and/or technical foundation. The HACCP system shall be capable of accommodating change, such as advances in equipment design, processing procedures or technological developments.</t>
  </si>
  <si>
    <t>All meat, ingredients and packaging materials not being in process shall be covered or stored to prevent contamination risks.</t>
  </si>
  <si>
    <t>HACCP team</t>
  </si>
  <si>
    <t>5.2.3</t>
  </si>
  <si>
    <t>5.2.4</t>
  </si>
  <si>
    <t>The management shall create a HACCP team consisting of representatives from management, and from departments responsible for production, quality, food safety and engineering. The HACCP team shall ensure that representatives with relevant knowledge are included in the team when required.</t>
  </si>
  <si>
    <t>The HACCP team leader shall possess competent HACCP knowledge.</t>
  </si>
  <si>
    <t>5.3</t>
  </si>
  <si>
    <t>5.3.1</t>
  </si>
  <si>
    <t>5.3.2</t>
  </si>
  <si>
    <t>5.3.3</t>
  </si>
  <si>
    <t>The HACCP team shall verify the accuracy of the flow diagrams used in the hazard analysis by on-site audit at least annually. The verification shall be documented.</t>
  </si>
  <si>
    <t>5.4</t>
  </si>
  <si>
    <t>Control of Critical Control Points (CCPs)</t>
  </si>
  <si>
    <t>5.4.1</t>
  </si>
  <si>
    <t>5.4.2</t>
  </si>
  <si>
    <t>5.4.3</t>
  </si>
  <si>
    <t>5.4.4</t>
  </si>
  <si>
    <t>5.4.5</t>
  </si>
  <si>
    <t>5.4.6</t>
  </si>
  <si>
    <t>5.4.7</t>
  </si>
  <si>
    <t>Relevant hazards shall be controlled in CCPs, which shall be identified using a systematic method. The control of CCPs shall be documented in a HACCP plan.</t>
  </si>
  <si>
    <t>Each CCP shall include a definition of method and frequency of monitoring, identification of personnel responsible for monitoring and a definition of records to be kept.</t>
  </si>
  <si>
    <t>For each CCP, specific corrective actions shall be in place, which come into force when the monitoring system shows results exceeding the critical level. The person responsible for corrective action shall be identified.</t>
  </si>
  <si>
    <t>Corrective actions shall be recorded, including actions taken for products produced during the deviation, according to requirement in section 2.5. (K)</t>
  </si>
  <si>
    <t>5.5</t>
  </si>
  <si>
    <t>5.5.1</t>
  </si>
  <si>
    <t>5.5.2</t>
  </si>
  <si>
    <t>The HACCP system shall be re-assessed annually to ensure that the system is appropriate and adequate. The HACCP team shall evaluate relevant aspects, including improvements that may have an influence on food safety. The results of the evaluation shall be recorded. The evaluation shall be included in the management review (section 1.7).</t>
  </si>
  <si>
    <t>Animal welfare</t>
  </si>
  <si>
    <t>Animal welfare- general requirements</t>
  </si>
  <si>
    <t>Animals shall be spared any discomfort, pain or injury, fear or distress and have the ability to express normal behaviour during transport, intake, lairage and movement to killing. (K)</t>
  </si>
  <si>
    <t>6.2</t>
  </si>
  <si>
    <t>Animal welfare - transport and unloading</t>
  </si>
  <si>
    <t>6.2.1</t>
  </si>
  <si>
    <t>6.2.2</t>
  </si>
  <si>
    <t>6.2.3</t>
  </si>
  <si>
    <t>6.2.4</t>
  </si>
  <si>
    <t>6.2.5</t>
  </si>
  <si>
    <t>6.2.6</t>
  </si>
  <si>
    <t>6.2.7</t>
  </si>
  <si>
    <t>6.2.8</t>
  </si>
  <si>
    <t>Slaughter pigs (excluding sows and boars) shall be delivered to the abattoir directly from the primary producer. Food chain information or equivalent must be available for all deliveries.</t>
  </si>
  <si>
    <t>The company shall only use hauliers and vehicles approved for animal transport for delivery of animals for slaughter.</t>
  </si>
  <si>
    <t>The company shall perform spot checks on deliveries of animals for slaughter to ensure that space requirements have been met.</t>
  </si>
  <si>
    <t>Transport time shall be kept at a minimum. Transport time shall be recorded for each delivery and transport time shall not exceed 8 hours.</t>
  </si>
  <si>
    <t>6.3</t>
  </si>
  <si>
    <t>6.3.1</t>
  </si>
  <si>
    <t>6.3.2</t>
  </si>
  <si>
    <t>6.3.3</t>
  </si>
  <si>
    <t>6.3.4</t>
  </si>
  <si>
    <t>6.3.5</t>
  </si>
  <si>
    <t>6.3.6</t>
  </si>
  <si>
    <t>6.3.7</t>
  </si>
  <si>
    <t>6.3.8</t>
  </si>
  <si>
    <t>6.3.9</t>
  </si>
  <si>
    <t>6.3.10</t>
  </si>
  <si>
    <t>6.3.11</t>
  </si>
  <si>
    <t>6.3.12</t>
  </si>
  <si>
    <t>6.3.13</t>
  </si>
  <si>
    <t>6.3.14</t>
  </si>
  <si>
    <t>No slaughter must be carried out without prior stunning of the animals</t>
  </si>
  <si>
    <t>Handling of animals prior to slaughter shall not compromise animal welfare. Use of electric goads shall only be allowed when moving the animals into the final stunning area; electric goads shall only be used on the rear of the animal, and when the animal can move forward; stunning and killing equipment shall be designed, built and maintained to prevent injury or lesions to the animals.</t>
  </si>
  <si>
    <t>A documented procedure shall be in place to control the effectiveness of the stunning/killing equipment. This shall be performed as a documented spot check using two parameters, and include checking after stunning and after bleeding. Control and measures undertaken in the event of insufficient stunning/killing shall be recorded.</t>
  </si>
  <si>
    <t>Stunning systems using stunning gas shall have alarms in place if the concentration of stunning gas should fall below a defined limit. The alarm must be regularly checked.</t>
  </si>
  <si>
    <t>Rooms that require cooling shall have a temperature control system and be fitted with an alarm system.</t>
  </si>
  <si>
    <t xml:space="preserve">Sterilisation equipment including automated machinery shall be monitored. The monitoring must be documented. </t>
  </si>
  <si>
    <t>7.2</t>
  </si>
  <si>
    <t>7.2.1</t>
  </si>
  <si>
    <t>7.2.2</t>
  </si>
  <si>
    <t>7.2.3</t>
  </si>
  <si>
    <t>7.2.4</t>
  </si>
  <si>
    <t>7.2.5</t>
  </si>
  <si>
    <t>7.2.6</t>
  </si>
  <si>
    <t>7.2.7</t>
  </si>
  <si>
    <t>A procedure must be in place to avoid cross contamination in case of slaughter of different animal species at the same slaughter line.</t>
  </si>
  <si>
    <t>The company shall ensure that an official Veterinarian Officer/Inspector inspects all parts of the slaughter animal (“post mortem inspection”) to ensure that it is fit for human consumption.</t>
  </si>
  <si>
    <t xml:space="preserve">Knives and tools shall be sterilised between each carcass prior to approval of the carcass for human consumption (“post mortem inspection”). </t>
  </si>
  <si>
    <t>The cooling and equalisation processes shall be defined, monitored and recorded.</t>
  </si>
  <si>
    <t>7.3</t>
  </si>
  <si>
    <t>7.3.1</t>
  </si>
  <si>
    <t>7.3.2</t>
  </si>
  <si>
    <t>7.3.3</t>
  </si>
  <si>
    <t>7.3.4</t>
  </si>
  <si>
    <t>7.3.5</t>
  </si>
  <si>
    <t>Prior to primal cutting, carcases shall be visually inspected for any slaughtering or hygienic deviations. Temperatures shall be recorded via spot checks. In case of hot or warm cutting and deboning a procedure shall be in place to ensure proper chilling of products.</t>
  </si>
  <si>
    <t>Finished products shall be subject to a documented quality inspection, which in case of pre-packed products, shall include labelling, weight and count checks. The inspection of pre-packed products shall be recorded.</t>
  </si>
  <si>
    <t>Where the control of packing parameters (vacuuming, packed under controlled atmosphere, leakers) is essential to ensure product safety and shelf-life, such parameters shall be monitored.</t>
  </si>
  <si>
    <t>Before dispatch, product temperatures shall be checked and recorded in every shipment.</t>
  </si>
  <si>
    <t>7.4</t>
  </si>
  <si>
    <t>7.4.1</t>
  </si>
  <si>
    <t>7.4.2</t>
  </si>
  <si>
    <t>7.4.3</t>
  </si>
  <si>
    <t>7.4.4</t>
  </si>
  <si>
    <t>7.4.5</t>
  </si>
  <si>
    <t>7.4.6</t>
  </si>
  <si>
    <t>7.5</t>
  </si>
  <si>
    <t>Minced meat, meat preparations and meat products</t>
  </si>
  <si>
    <t>7.6</t>
  </si>
  <si>
    <t>Chilling and freezing storage</t>
  </si>
  <si>
    <t>7.7</t>
  </si>
  <si>
    <t>7.8</t>
  </si>
  <si>
    <t>7.9</t>
  </si>
  <si>
    <t>7.10</t>
  </si>
  <si>
    <t>Cleaning</t>
  </si>
  <si>
    <t>Monitoring equipment</t>
  </si>
  <si>
    <t>9.2</t>
  </si>
  <si>
    <t>7.5.1</t>
  </si>
  <si>
    <t>7.5.2</t>
  </si>
  <si>
    <t>7.5.3</t>
  </si>
  <si>
    <t>7.5.4</t>
  </si>
  <si>
    <t>Where control of process parameters is essential to ensure product quality and food safety, such parameters shall be monitored and recorded. (K)</t>
  </si>
  <si>
    <t>Where the control of packing parameters (vacuuming, packed under controlled atmosphere, leakers) is essential to ensure product safety, such parameters shall be monitored.</t>
  </si>
  <si>
    <t>7.6.1</t>
  </si>
  <si>
    <t>7.6.2</t>
  </si>
  <si>
    <t>7.6.3</t>
  </si>
  <si>
    <t>7.6.4</t>
  </si>
  <si>
    <t>7.7.1</t>
  </si>
  <si>
    <t>7.7.2</t>
  </si>
  <si>
    <t>7.7.3</t>
  </si>
  <si>
    <t>7.7.4</t>
  </si>
  <si>
    <t>7.7.5</t>
  </si>
  <si>
    <t>7.7.6</t>
  </si>
  <si>
    <t>7.7.7</t>
  </si>
  <si>
    <t>7.7.8</t>
  </si>
  <si>
    <t>7.7.9</t>
  </si>
  <si>
    <t>7.7.10</t>
  </si>
  <si>
    <t>7.7.11</t>
  </si>
  <si>
    <t>7.7.12</t>
  </si>
  <si>
    <t>The company shall perform random sampling for presence of residues in accordance with industry codes and/or surveillance programme.</t>
  </si>
  <si>
    <t xml:space="preserve">A risk based Trichinella surveillance program shall be in place for slaughter pigs and horses. </t>
  </si>
  <si>
    <t>A risk based BSE surveillance programme shall be in place for cattle in accordance with national legislation and at least OIE requirements.  (K)</t>
  </si>
  <si>
    <t>A risk based TSE surveillance programme shall be in place for lamb, sheep and goat meat production in accordance with national legislation. (K)</t>
  </si>
  <si>
    <t>Where validation of finished product attributes is required, chemical, microbiological or sensory tests shall be carried out in accordance with product specifications</t>
  </si>
  <si>
    <t>Where more species are handled test shall verify that contamination with other species do not occur.</t>
  </si>
  <si>
    <t>7.8.1</t>
  </si>
  <si>
    <t>7.8.2</t>
  </si>
  <si>
    <t>7.8.3</t>
  </si>
  <si>
    <t>7.8.4</t>
  </si>
  <si>
    <t>Company vehicles and contracted transport vehicles shall be equipped with a temperature log for chilled/frozen products.</t>
  </si>
  <si>
    <t>The hygiene standards of transport vehicles shall be monitored and recorded at delivery/dispatch.</t>
  </si>
  <si>
    <t>7.9.1</t>
  </si>
  <si>
    <t>7.9.2</t>
  </si>
  <si>
    <t>Intake, storage and dispatch conditions shall be documented. Products shall be stored and transported under conditions, which minimise the potential for microbial, chemical or physical contamination.</t>
  </si>
  <si>
    <t>The external storage company shall be obliged to inform the company in case of refrigeration/freezing deviations. The company shall notify the customer if necessary.</t>
  </si>
  <si>
    <t>7.10.1</t>
  </si>
  <si>
    <t>7.10.2</t>
  </si>
  <si>
    <t>7.10.3</t>
  </si>
  <si>
    <t>7.10.4</t>
  </si>
  <si>
    <t>7.10.5</t>
  </si>
  <si>
    <t>Cleaning shall be made according to documented standards. The cleaning programme shall include frequency and a description of cleaning and disinfection materials used.</t>
  </si>
  <si>
    <t>Cleaning shall be carried out according to contract or job descriptions and be maintained at all times and throughout all stages of production.</t>
  </si>
  <si>
    <t>Cleaning materials shall be suitable for their intended use and stored appropriately.</t>
  </si>
  <si>
    <t>The cleaning shall be visually inspected and approved before start up. The inspection shall be recorded. Results from the inspection shall be communicated to the cleaning personnel and, if contracted out, to the cleaning company.</t>
  </si>
  <si>
    <t>The cleaning standard shall be verified and recorded periodically based on a testing programme, including at least TVC and Enterobacteriacea. Results from the tests shall be communicated to the cleaning personnel and, if contracted out, to the cleaning company. The verification and evaluation of cleaning shall be included in the management review (section 1.7).</t>
  </si>
  <si>
    <t>Measuring equipment shall be protected against damage.</t>
  </si>
  <si>
    <t>Measuring equipment shall be clearly identified and the calibration status shall be known.</t>
  </si>
  <si>
    <t>8.2.2</t>
  </si>
  <si>
    <t>8.2.3</t>
  </si>
  <si>
    <t>8.2.4</t>
  </si>
  <si>
    <t>Only qualified staff may calibrate measuring equipment.</t>
  </si>
  <si>
    <t>If measuring equipment falls out of calibration and the deviation has direct impact on quality or food safety, corrective actions shall be taken (section 2.5).</t>
  </si>
  <si>
    <t>9.1.7</t>
  </si>
  <si>
    <t>9.1.8</t>
  </si>
  <si>
    <t>Documented personal hygiene standards and hygiene regulations based on risk of product contamination shall be in place.</t>
  </si>
  <si>
    <t>The company shall have procedures in place to ensure that all external labour follow the hygiene regulations.</t>
  </si>
  <si>
    <t>All personnel shall address hygiene precautions, especially when they enter a higher hygienic level.</t>
  </si>
  <si>
    <t>The company shall provide suitable and appropriate work clothing and protective clothing. Work clothing and protective clothing may not pose a risk of product contamination.</t>
  </si>
  <si>
    <t>9.2.1</t>
  </si>
  <si>
    <t>9.2.2</t>
  </si>
  <si>
    <t>9.2.3</t>
  </si>
  <si>
    <t>9.2.4</t>
  </si>
  <si>
    <t>9.2.5</t>
  </si>
  <si>
    <t>The company shall ensure that all employees are adequately trained, instructed and supervised in food safety principles and practices, commensurate with their activity.</t>
  </si>
  <si>
    <t>New employees coming into contact with products shall be informed of the company’s hygiene regulations. Employees shall complete a course on hygiene within the first 4 months of employment. This shall be documented.</t>
  </si>
  <si>
    <t>Employees shall be offered relevant further training on an on-going basis.</t>
  </si>
  <si>
    <t xml:space="preserve">                                    Guidelines</t>
  </si>
  <si>
    <t>Management System</t>
  </si>
  <si>
    <t>Management responsibility and commitment</t>
  </si>
  <si>
    <t>Quality System</t>
  </si>
  <si>
    <t>A procedure for the implementation of new products and processes or changes of existing products and processes shall be in place.</t>
  </si>
  <si>
    <t>Where the product has a specific provenance claim it shall be possible to verify the source of the provenance claim; either through verification of the traceability system or verification of the methods of identification used at the production site.</t>
  </si>
  <si>
    <t xml:space="preserve">Approval of suppliers shall be based on a documented risk assessment. Special attention should be placed on evaluating risk of food fraud. Externally sourced materials and services, which have an effect on food safety shall be identified and conform to food safety requirements, including food fraud mitigation plan requirements. </t>
  </si>
  <si>
    <t>Documents shall be securely stored and readily accessible when needed. Documents shall be accessible at relevant points throughout the company, and remain legible and readily identifiable.</t>
  </si>
  <si>
    <t>Records shall be kept for a defined time (minimum 1 year) in accordance with the shelf life of the products. A back-up system with defined frequencies shall be in place for electronic records. All records shall be properly kept to avoid loss and changes.</t>
  </si>
  <si>
    <t>Food safety system</t>
  </si>
  <si>
    <t xml:space="preserve"> </t>
  </si>
  <si>
    <t>Buildings and facilities shall be suitable for the intended purpose. Production areas and process equipment shall not pose any risk of contamination and shall be maintained and easy to clean.</t>
  </si>
  <si>
    <t>The company shall have a documented procedure in case of glass or hard plastic breakages. Products affected by breakages shall be subject to non-conformance procedures in compliance with section 2.5.</t>
  </si>
  <si>
    <t>The position of baits and flycatchers shall be identified on building plans.</t>
  </si>
  <si>
    <t>Waste (of animal origin) not approved for human consumption shall be stored in closed rooms/silos/containers.</t>
  </si>
  <si>
    <t>Handling and storage of products containing allergens (including rework) shall be carried out so as to prevent cross contamination.</t>
  </si>
  <si>
    <t>The company shall inspect animals in the lairage regularly. Animal welfare at unloading, in the lairage and during movement to stunning must be observed in daily spot checks, which must be documented.</t>
  </si>
  <si>
    <t xml:space="preserve">Offal shall be inspected for any slaughtering and hygiene deviations. </t>
  </si>
  <si>
    <t>Offal shall where necessary be subject to an approval before release/dispatch. (K)</t>
  </si>
  <si>
    <t>Finished products shall be subject to a documented quality inspection, which in case of pre-packed products, shall include labelling, weight and count checks. The inspection of pre-packed products shall be recorded. Procedures shall be in place to avoid crosscontamination with other species.</t>
  </si>
  <si>
    <t xml:space="preserve">Before dispatch, the temperature of products shall be checked and recorded in every shipment. </t>
  </si>
  <si>
    <t>The chilling and freezing process shall be defined and monitored.  Freezing processes shall be validated by temperature loggers measuring the temperature in the centre of products. For cartons on pallet the logger shall be placed in the centre of a carton placed at the middle of the pallet.</t>
  </si>
  <si>
    <t>All containers and vehicles (including contracted out vehicles) used for the storage and transportation of meat, ingredients, packaging materials and products shall be suitable for the purpose and maintained in good repair and be clean.</t>
  </si>
  <si>
    <t xml:space="preserve">Measuring and monitoring devices shall be calibrated traceable to a recognised standard. Calibration results shall be recorded against a norm. </t>
  </si>
  <si>
    <t>Personnel, external labour and visitors</t>
  </si>
  <si>
    <r>
      <t xml:space="preserve">Evaluate </t>
    </r>
    <r>
      <rPr>
        <u val="single"/>
        <sz val="10"/>
        <rFont val="Arial"/>
        <family val="2"/>
      </rPr>
      <t>documentation and records</t>
    </r>
    <r>
      <rPr>
        <sz val="10"/>
        <rFont val="Arial"/>
        <family val="2"/>
      </rPr>
      <t xml:space="preserve"> regarding work safety issues in relation to the policy. Verify that the company can demonstrate an internal work safety organisation. An internal work safety organisation may be a legal requirement.</t>
    </r>
  </si>
  <si>
    <r>
      <t xml:space="preserve">Evaluate </t>
    </r>
    <r>
      <rPr>
        <u val="single"/>
        <sz val="10"/>
        <rFont val="Arial"/>
        <family val="2"/>
      </rPr>
      <t>documentation and records</t>
    </r>
    <r>
      <rPr>
        <sz val="10"/>
        <rFont val="Arial"/>
        <family val="2"/>
      </rPr>
      <t xml:space="preserve"> of management review for adequacy. Verify that the results of the evaluation is communicated to the relevant parties of the organisation. Verify that the management system has been updated according to the results of the review.</t>
    </r>
  </si>
  <si>
    <r>
      <t xml:space="preserve">Verify that there is a </t>
    </r>
    <r>
      <rPr>
        <u val="single"/>
        <sz val="10"/>
        <rFont val="Arial"/>
        <family val="2"/>
      </rPr>
      <t>documented organisational structure</t>
    </r>
    <r>
      <rPr>
        <sz val="10"/>
        <rFont val="Arial"/>
        <family val="2"/>
      </rPr>
      <t xml:space="preserve">, which defines functions, authority, responsibilitiy and reporting relationship for people with management responsibility related to food safety and quality. Documentation shall include </t>
    </r>
    <r>
      <rPr>
        <u val="single"/>
        <sz val="10"/>
        <rFont val="Arial"/>
        <family val="2"/>
      </rPr>
      <t>documented job descriptions</t>
    </r>
    <r>
      <rPr>
        <sz val="10"/>
        <rFont val="Arial"/>
        <family val="2"/>
      </rPr>
      <t xml:space="preserve"> for all employees with management responsibility. Job descriptions must include authority and responsibility. </t>
    </r>
  </si>
  <si>
    <t>An appointed member of staff shall assess nonconforming products. If appropriate, the customer shall be involved in the assessment.</t>
  </si>
  <si>
    <r>
      <t xml:space="preserve">Verify that actions in relation to product recalls and product withdrawals has been documented. Evaluate </t>
    </r>
    <r>
      <rPr>
        <u val="single"/>
        <sz val="10"/>
        <rFont val="Arial"/>
        <family val="2"/>
      </rPr>
      <t>documentation</t>
    </r>
    <r>
      <rPr>
        <sz val="10"/>
        <rFont val="Arial"/>
        <family val="2"/>
      </rPr>
      <t xml:space="preserve"> (systematic and comprehensive).</t>
    </r>
  </si>
  <si>
    <r>
      <t xml:space="preserve">Verify that the company has a </t>
    </r>
    <r>
      <rPr>
        <u val="single"/>
        <sz val="10"/>
        <rFont val="Arial"/>
        <family val="2"/>
      </rPr>
      <t>documented Food Fraud Mitigation Plan</t>
    </r>
    <r>
      <rPr>
        <sz val="10"/>
        <rFont val="Arial"/>
        <family val="2"/>
      </rPr>
      <t xml:space="preserve"> that covers the scope of certification. Verify that the evaluation of the Food Fraud Mitigation Plan is included in the management review. </t>
    </r>
  </si>
  <si>
    <r>
      <t xml:space="preserve">Verify that the company has a </t>
    </r>
    <r>
      <rPr>
        <u val="single"/>
        <sz val="10"/>
        <rFont val="Arial"/>
        <family val="2"/>
      </rPr>
      <t>documented Food Defence Plan</t>
    </r>
    <r>
      <rPr>
        <sz val="10"/>
        <rFont val="Arial"/>
        <family val="2"/>
      </rPr>
      <t xml:space="preserve"> that covers the scope of certification. Verify that the evaluation of the Food Defence Plan is included in the management review. </t>
    </r>
  </si>
  <si>
    <r>
      <t xml:space="preserve">Verify that canteen facilities have a </t>
    </r>
    <r>
      <rPr>
        <u val="single"/>
        <sz val="10"/>
        <rFont val="Arial"/>
        <family val="2"/>
      </rPr>
      <t>documented self-assessment programme</t>
    </r>
    <r>
      <rPr>
        <sz val="10"/>
        <rFont val="Arial"/>
        <family val="2"/>
      </rPr>
      <t>, including handling, preparation and storage of food. Evaluate the programme in relation to reducing risk of contamination of products.</t>
    </r>
  </si>
  <si>
    <r>
      <t xml:space="preserve">Verify that there is a </t>
    </r>
    <r>
      <rPr>
        <u val="single"/>
        <sz val="10"/>
        <rFont val="Arial"/>
        <family val="2"/>
      </rPr>
      <t>documented procedure</t>
    </r>
    <r>
      <rPr>
        <sz val="10"/>
        <rFont val="Arial"/>
        <family val="2"/>
      </rPr>
      <t xml:space="preserve"> to control risk of product contamination from breakage of glass or hard plastic. Evaluate procedure and practice in relation to reduction of risk and control of affected products. Verify that corrective actions have been implemented in case of incidents.</t>
    </r>
  </si>
  <si>
    <r>
      <t xml:space="preserve">Verify that there is a </t>
    </r>
    <r>
      <rPr>
        <u val="single"/>
        <sz val="10"/>
        <rFont val="Arial"/>
        <family val="2"/>
      </rPr>
      <t>contract with an authorised contractor</t>
    </r>
    <r>
      <rPr>
        <sz val="10"/>
        <rFont val="Arial"/>
        <family val="2"/>
      </rPr>
      <t xml:space="preserve"> to carry out pest control. The contract must include the frequency of inspection and defined responsibilities. Evaluate reports in relation to remarks and actions taken.</t>
    </r>
  </si>
  <si>
    <r>
      <t xml:space="preserve">Verify that activity of insects and rodents are recorded. Evaluate </t>
    </r>
    <r>
      <rPr>
        <u val="single"/>
        <sz val="10"/>
        <rFont val="Arial"/>
        <family val="2"/>
      </rPr>
      <t>records in relation to actions taken</t>
    </r>
    <r>
      <rPr>
        <sz val="10"/>
        <rFont val="Arial"/>
        <family val="2"/>
      </rPr>
      <t xml:space="preserve"> and pest proofing activity. Any lack of pest proofing must be recorded.</t>
    </r>
  </si>
  <si>
    <r>
      <t xml:space="preserve">Verify that a </t>
    </r>
    <r>
      <rPr>
        <u val="single"/>
        <sz val="10"/>
        <rFont val="Arial"/>
        <family val="2"/>
      </rPr>
      <t>formal HACCP team</t>
    </r>
    <r>
      <rPr>
        <sz val="10"/>
        <rFont val="Arial"/>
        <family val="2"/>
      </rPr>
      <t xml:space="preserve"> has been established. The team shall include representatives from management in production and engineering departments. </t>
    </r>
  </si>
  <si>
    <r>
      <t xml:space="preserve">Verify that the appointed HACCP team leader possess </t>
    </r>
    <r>
      <rPr>
        <u val="single"/>
        <sz val="10"/>
        <rFont val="Arial"/>
        <family val="2"/>
      </rPr>
      <t>competent HACCP knowledge</t>
    </r>
    <r>
      <rPr>
        <sz val="10"/>
        <rFont val="Arial"/>
        <family val="2"/>
      </rPr>
      <t xml:space="preserve"> (education, certficates, practical experience).</t>
    </r>
  </si>
  <si>
    <r>
      <t xml:space="preserve">Verify that control of identified CCPs is </t>
    </r>
    <r>
      <rPr>
        <u val="single"/>
        <sz val="10"/>
        <rFont val="Arial"/>
        <family val="2"/>
      </rPr>
      <t>documented</t>
    </r>
    <r>
      <rPr>
        <sz val="10"/>
        <rFont val="Arial"/>
        <family val="2"/>
      </rPr>
      <t xml:space="preserve"> in a HACCP plan.</t>
    </r>
  </si>
  <si>
    <r>
      <t xml:space="preserve">Verify that a </t>
    </r>
    <r>
      <rPr>
        <u val="single"/>
        <sz val="10"/>
        <rFont val="Arial"/>
        <family val="2"/>
      </rPr>
      <t>documented procedure</t>
    </r>
    <r>
      <rPr>
        <sz val="10"/>
        <rFont val="Arial"/>
        <family val="2"/>
      </rPr>
      <t xml:space="preserve"> is in place to control the stunning and killing equipment. Control is made by a documented spot check including checking after stunning and after bleeding. Evaluate the checks (sample size, frequency) in relation to risk (including past performance). The check must include two parameters to evaluate consciuosness of the animal.</t>
    </r>
  </si>
  <si>
    <r>
      <t xml:space="preserve">Verify that an </t>
    </r>
    <r>
      <rPr>
        <u val="single"/>
        <sz val="10"/>
        <rFont val="Arial"/>
        <family val="2"/>
      </rPr>
      <t>official method of grading</t>
    </r>
    <r>
      <rPr>
        <sz val="10"/>
        <rFont val="Arial"/>
        <family val="2"/>
      </rPr>
      <t xml:space="preserve"> of carcases is used. The company must demonstrate how carcases are graded. For pigs the method must be based on measurement of meat percentage. For cattle the method could be EUROP grading or similar. The method used must be recognised by authorities.</t>
    </r>
  </si>
  <si>
    <t>Offal (fresh meat other than the carcass, including viscera and blood)</t>
  </si>
  <si>
    <r>
      <t xml:space="preserve">Verify that </t>
    </r>
    <r>
      <rPr>
        <u val="single"/>
        <sz val="10"/>
        <rFont val="Arial"/>
        <family val="2"/>
      </rPr>
      <t>recognised methods</t>
    </r>
    <r>
      <rPr>
        <sz val="10"/>
        <rFont val="Arial"/>
        <family val="2"/>
      </rPr>
      <t xml:space="preserve"> are used for chemical and microbiological analyses in relation to verification and validation of product quality and safety. Verify that critical methods are calibrated or the laboratory is certified. Methods can be approved by NMKL, AOAC, authorities or institutions.</t>
    </r>
  </si>
  <si>
    <r>
      <t xml:space="preserve">Verify that a </t>
    </r>
    <r>
      <rPr>
        <u val="single"/>
        <sz val="10"/>
        <rFont val="Arial"/>
        <family val="2"/>
      </rPr>
      <t>Salmonella surveillance programme</t>
    </r>
    <r>
      <rPr>
        <sz val="10"/>
        <rFont val="Arial"/>
        <family val="2"/>
      </rPr>
      <t xml:space="preserve"> is in place (for pig slaughterhouse). The programme can be national, regional or company based. The company must be able to explain the criteria for categorisation of herds and herd level. The company must be able to demonstrate the procedure for information of producers concerning salmonella status, including changes in level. Risk assessment should be made in relation to public health risk.</t>
    </r>
  </si>
  <si>
    <r>
      <t xml:space="preserve">Verify that </t>
    </r>
    <r>
      <rPr>
        <u val="single"/>
        <sz val="10"/>
        <rFont val="Arial"/>
        <family val="2"/>
      </rPr>
      <t>results of antibiotic and chemotherapeutic analysis</t>
    </r>
    <r>
      <rPr>
        <sz val="10"/>
        <rFont val="Arial"/>
        <family val="2"/>
      </rPr>
      <t xml:space="preserve"> are available and updated. The company must decide if the data should be publicly available.</t>
    </r>
  </si>
  <si>
    <r>
      <t xml:space="preserve">Verify that a </t>
    </r>
    <r>
      <rPr>
        <u val="single"/>
        <sz val="10"/>
        <rFont val="Arial"/>
        <family val="2"/>
      </rPr>
      <t>BSE surveillance program</t>
    </r>
    <r>
      <rPr>
        <sz val="10"/>
        <rFont val="Arial"/>
        <family val="2"/>
      </rPr>
      <t xml:space="preserve"> is in place in accordance with legislation and OIE requirements. BSE programmes are typically national programmes.</t>
    </r>
  </si>
  <si>
    <r>
      <t xml:space="preserve">Verify that a </t>
    </r>
    <r>
      <rPr>
        <u val="single"/>
        <sz val="10"/>
        <rFont val="Arial"/>
        <family val="2"/>
      </rPr>
      <t>TSE surveillance program</t>
    </r>
    <r>
      <rPr>
        <sz val="10"/>
        <rFont val="Arial"/>
        <family val="2"/>
      </rPr>
      <t xml:space="preserve"> is in place in accordance with legislation and OIE requirements. TSE programmes are typically national programmes.</t>
    </r>
  </si>
  <si>
    <r>
      <t xml:space="preserve">The company must demonstrate how the requirement of cleaning and maintenance of containers and vehicles is communicated to transport suppliers. This may be part of the contract with transport suppliers, shipping specifications etc. Evaluate </t>
    </r>
    <r>
      <rPr>
        <u val="single"/>
        <sz val="10"/>
        <rFont val="Arial"/>
        <family val="2"/>
      </rPr>
      <t>documentation</t>
    </r>
    <r>
      <rPr>
        <sz val="10"/>
        <rFont val="Arial"/>
        <family val="2"/>
      </rPr>
      <t>.</t>
    </r>
  </si>
  <si>
    <r>
      <t xml:space="preserve">Verify that the external storage company has an obligation to inform the company in case of deviations. Evaluate </t>
    </r>
    <r>
      <rPr>
        <u val="single"/>
        <sz val="10"/>
        <rFont val="Arial"/>
        <family val="2"/>
      </rPr>
      <t>documentation</t>
    </r>
    <r>
      <rPr>
        <sz val="10"/>
        <rFont val="Arial"/>
        <family val="2"/>
      </rPr>
      <t xml:space="preserve"> (contract, criteria, information flow, customer involvement, handling of affected products, authority, responsibility).</t>
    </r>
  </si>
  <si>
    <t>The conformity of product shall be continuously ensured during the deboning process. Procedures shall be in place to avoid cross contamination with other species.</t>
  </si>
  <si>
    <t>Where the control of process parameters (temperature, salting) is essential to ensure product quality and food safety, such parameters shall be monitored and recorded. Procedures shall be in place to avoid cross contamination with other species.</t>
  </si>
  <si>
    <t>All documents in the management system shall be comprehensive and approved.</t>
  </si>
  <si>
    <t>All documents in the management system shall be controlled and uniquely identified including relevant documents of external origin.</t>
  </si>
  <si>
    <t>All documents in the management system shall be updated whenever necessary.</t>
  </si>
  <si>
    <r>
      <t xml:space="preserve">Verify that there is a </t>
    </r>
    <r>
      <rPr>
        <u val="single"/>
        <sz val="10"/>
        <rFont val="Arial"/>
        <family val="2"/>
      </rPr>
      <t>documented management system</t>
    </r>
    <r>
      <rPr>
        <sz val="10"/>
        <rFont val="Arial"/>
        <family val="2"/>
      </rPr>
      <t>, including procedures for management of quality, food safety and animal welfare as required by this standard. Verification of implementation, maintenance and development of the system is covered by several other requirements - especially section 1.6 and 1.7.</t>
    </r>
  </si>
  <si>
    <r>
      <t>Verify that the</t>
    </r>
    <r>
      <rPr>
        <u val="single"/>
        <sz val="10"/>
        <rFont val="Arial"/>
        <family val="2"/>
      </rPr>
      <t xml:space="preserve"> documentation</t>
    </r>
    <r>
      <rPr>
        <sz val="10"/>
        <rFont val="Arial"/>
        <family val="2"/>
      </rPr>
      <t xml:space="preserve"> of the management system is comprehensive. All production processes at the production site shall be included. All processes influencing food safety and quality shall be included. This is a general requirement to ensure that the management system is comprehensive and that relevant elements of the system are identified and included.</t>
    </r>
  </si>
  <si>
    <t xml:space="preserve">Ingredients, packaging and other materials shall be purchased from approved suppliers in compliance with purchasing specifications. A catalogue of approved suppliers shall be available. </t>
  </si>
  <si>
    <r>
      <t xml:space="preserve">Verify that there is a </t>
    </r>
    <r>
      <rPr>
        <u val="single"/>
        <sz val="10"/>
        <rFont val="Arial"/>
        <family val="2"/>
      </rPr>
      <t>catalogue of approved suppliers</t>
    </r>
    <r>
      <rPr>
        <sz val="10"/>
        <rFont val="Arial"/>
        <family val="2"/>
      </rPr>
      <t>.  Verify that procedures for approval of suppliers are implemented. The company must demonstrate how suppliers are evaluated and approved.</t>
    </r>
  </si>
  <si>
    <r>
      <t xml:space="preserve">Verify that </t>
    </r>
    <r>
      <rPr>
        <u val="single"/>
        <sz val="10"/>
        <rFont val="Arial"/>
        <family val="2"/>
      </rPr>
      <t>outsourced processes are documented and controlled</t>
    </r>
    <r>
      <rPr>
        <sz val="10"/>
        <rFont val="Arial"/>
        <family val="2"/>
      </rPr>
      <t xml:space="preserve"> by the management system. Control may include specifications, contracts, inpection, performance monitoring, audits, certificates etc. </t>
    </r>
  </si>
  <si>
    <t>Where the company chooses to outsource any process that may affect end product conformity, the company shall ensure control over such processes. Control of such outsourced processes shall be documented within the management system.</t>
  </si>
  <si>
    <t xml:space="preserve">All handling, disposal and control of nonconforming products shall be defined in documented procedures, including determination and implementation of corrective action in the event of any significant nonconformity relating to product safety.  Records of actions shall be kept together with justification of the action taken. In case of systematic deviations, documented improvement activities shall be initiated. </t>
  </si>
  <si>
    <t>Received meat, ingredients and packaging materials shall be inspected for quality and hygiene deviations. The inspection shall be recorded. On arrival control against the list of approved suppliers shall be made.</t>
  </si>
  <si>
    <t xml:space="preserve">The company shall identify the processes needed to ensure product safety and quality. The management system shall measure, monitor and analyse the processes and implement actions necessary to achieve planned results and continuous improvement.
</t>
  </si>
  <si>
    <t xml:space="preserve">The company shall establish, implement and maintain appropriate procedures and systems to ensure a record of purchaser and delivery destination for all meat products. </t>
  </si>
  <si>
    <t>Procedures shall be in place to control the risk of allergens. This shall include risk assessment of allergen cross contact and implemented controls to reduce or eliminate the risk of cross contact. Risk assessment of allergens shall be included in the Hazard Analysis.</t>
  </si>
  <si>
    <t>The company shall have a documented Food Fraud Mitigation Plan in place to mitigate the public health risks from the identified food fraud vulnerabilities. The Food Fraud Mitigation Plan shall be supported by the management system (section 1.7).</t>
  </si>
  <si>
    <t xml:space="preserve">The company shall have a documented Food Defence Plan in place to minimize the identified threats. The Food Defence Plan shall be supported by the management system (section 1.7).  </t>
  </si>
  <si>
    <t>Guideline to</t>
  </si>
  <si>
    <t>Notes</t>
  </si>
  <si>
    <t>Contracts shall be in place for hauliers, external storage facilities, pest controllers, cleaning contractors and laundry suppliers.</t>
  </si>
  <si>
    <t>The company shall evaluate and update the food safety system to ensure that the system reflects the activities of the company and incorporates the most recent information on the food safety hazards subject to control. The evaluation shall be included in the management review (section 1.7).</t>
  </si>
  <si>
    <t>Production of high-risk products shall be in designated areas to prevent the risk of cross-contamination.</t>
  </si>
  <si>
    <t>Waste (of animal origin) not approved for human consumption including Specified Risk Material (SRM) shall be categorised according to type of waste and regularly collected by authorised waste disposal contractors.</t>
  </si>
  <si>
    <t>Where high-risk products are manufactured, there shall be physical segregation between processing areas and other areas, especially including finished handling areas.</t>
  </si>
  <si>
    <t>Waste shall regularly be removed from the production process without posing a contamination risk.</t>
  </si>
  <si>
    <t>Offal shall originate from animals that have passed the official post-mortem inspection.</t>
  </si>
  <si>
    <t>Temperature of chillers and freezers shall be defined and monitored on-line with temperature logging at least twice per hour. Records shall be kept for minimum 2 years.</t>
  </si>
  <si>
    <t>A risk based Salmonella surveillance programme shall be in place for slaughter animals (pigs). Producers shall receive continuous feedback on the Salmonella level.</t>
  </si>
  <si>
    <t>4.1.2</t>
  </si>
  <si>
    <t>4.1.3</t>
  </si>
  <si>
    <t>4.2.5</t>
  </si>
  <si>
    <t>5.3.4</t>
  </si>
  <si>
    <t>5.3.5</t>
  </si>
  <si>
    <t>5.4.8</t>
  </si>
  <si>
    <t>5.4.9</t>
  </si>
  <si>
    <t>5.4.10</t>
  </si>
  <si>
    <t>5.4.11</t>
  </si>
  <si>
    <t>5.4.12</t>
  </si>
  <si>
    <t>5.4.13</t>
  </si>
  <si>
    <t>5.4.14</t>
  </si>
  <si>
    <t>5.4.15</t>
  </si>
  <si>
    <t>5.5.3</t>
  </si>
  <si>
    <t>5.5.4</t>
  </si>
  <si>
    <t>5.5.5</t>
  </si>
  <si>
    <t>5.6</t>
  </si>
  <si>
    <t>5.6.1</t>
  </si>
  <si>
    <t>5.6.2</t>
  </si>
  <si>
    <t>5.6.3</t>
  </si>
  <si>
    <t>5.6.4</t>
  </si>
  <si>
    <t>5.7</t>
  </si>
  <si>
    <t>5.7.1</t>
  </si>
  <si>
    <t>5.7.2</t>
  </si>
  <si>
    <t>5.7.3</t>
  </si>
  <si>
    <t>5.8</t>
  </si>
  <si>
    <t>5.8.1</t>
  </si>
  <si>
    <t>5.8.2</t>
  </si>
  <si>
    <t>5.8.3</t>
  </si>
  <si>
    <t>5.8.4</t>
  </si>
  <si>
    <t>5.8.5</t>
  </si>
  <si>
    <t>5.8.6</t>
  </si>
  <si>
    <t>5.8.7</t>
  </si>
  <si>
    <t>5.8.8</t>
  </si>
  <si>
    <t>5.8.9</t>
  </si>
  <si>
    <t>5.8.10</t>
  </si>
  <si>
    <t>5.8.11</t>
  </si>
  <si>
    <t>5.8.12</t>
  </si>
  <si>
    <t>5.8.13</t>
  </si>
  <si>
    <t>The company shall have a documented procedure for handling, reporting and assessment of incidents, which leads to a product withdrawal or recall.</t>
  </si>
  <si>
    <t>2.11.2</t>
  </si>
  <si>
    <t>3.1.1</t>
  </si>
  <si>
    <t>3.1.4</t>
  </si>
  <si>
    <t>3.1.9</t>
  </si>
  <si>
    <r>
      <t xml:space="preserve">Verify that </t>
    </r>
    <r>
      <rPr>
        <u val="single"/>
        <sz val="10"/>
        <rFont val="Arial"/>
        <family val="2"/>
      </rPr>
      <t>specific requirements are documented</t>
    </r>
    <r>
      <rPr>
        <sz val="10"/>
        <rFont val="Arial"/>
        <family val="2"/>
      </rPr>
      <t xml:space="preserve"> in relation to production of slaughter animals. This could be a Code of Practice or a certified farm assurance standard – including animal welfare, health, use of veterinary medicine, feed and traceability – made by the company itself, an industry association or a private sector body. Verify that for pig production it includes a surveillance program for Salmonella in accordance with the expected prevalence of Salmonella.</t>
    </r>
  </si>
  <si>
    <r>
      <t xml:space="preserve">Verify that </t>
    </r>
    <r>
      <rPr>
        <u val="single"/>
        <sz val="10"/>
        <rFont val="Arial"/>
        <family val="2"/>
      </rPr>
      <t>contracts are in place</t>
    </r>
    <r>
      <rPr>
        <sz val="10"/>
        <rFont val="Arial"/>
        <family val="2"/>
      </rPr>
      <t xml:space="preserve"> with external suppliers. That external suppliers are identified. Transport vehicles must be approved for animal transport. Any condition that can pose a risk to food safety must be part of the contract with cleaning contractors and laundry suppliers. </t>
    </r>
  </si>
  <si>
    <r>
      <t xml:space="preserve">Verify that a </t>
    </r>
    <r>
      <rPr>
        <u val="single"/>
        <sz val="10"/>
        <rFont val="Arial"/>
        <family val="2"/>
      </rPr>
      <t>documented risk assessment</t>
    </r>
    <r>
      <rPr>
        <sz val="10"/>
        <rFont val="Arial"/>
        <family val="2"/>
      </rPr>
      <t xml:space="preserve"> has been made in relation to the different type of suppliers. Suppliers of materials and services which have an effect on food safety must be evaluated against food safety requirements, including food fraud mitigation plan requirements. </t>
    </r>
  </si>
  <si>
    <r>
      <t xml:space="preserve">Verify that </t>
    </r>
    <r>
      <rPr>
        <u val="single"/>
        <sz val="10"/>
        <rFont val="Arial"/>
        <family val="2"/>
      </rPr>
      <t>documented standards</t>
    </r>
    <r>
      <rPr>
        <sz val="10"/>
        <rFont val="Arial"/>
        <family val="2"/>
      </rPr>
      <t xml:space="preserve"> for personal hygiene and hygiene regulations are in place. Evaluate documentation in relation to risk of product contamination. Removing all unsecured jewelry and other objects that might fall into food, equipment or containers, and removing hand jewelry that cannot be adequately sanitized at handwashing facilities.</t>
    </r>
  </si>
  <si>
    <t>Maintaining the HACCP system</t>
  </si>
  <si>
    <r>
      <t xml:space="preserve">Verify that cleaning is made according to </t>
    </r>
    <r>
      <rPr>
        <u val="single"/>
        <sz val="10"/>
        <rFont val="Arial"/>
        <family val="2"/>
      </rPr>
      <t>documented standards</t>
    </r>
    <r>
      <rPr>
        <sz val="10"/>
        <rFont val="Arial"/>
        <family val="2"/>
      </rPr>
      <t xml:space="preserve">. Evaluate documentation (specification, frequency, materials, control etc.). </t>
    </r>
  </si>
  <si>
    <t>HACCP guideline and checklist</t>
  </si>
  <si>
    <t>Guideline based on FSMA requirements</t>
  </si>
  <si>
    <t>Checkpoint</t>
  </si>
  <si>
    <t>YES</t>
  </si>
  <si>
    <t>NO</t>
  </si>
  <si>
    <t>Has a qualified HACCP team leader been appointed?</t>
  </si>
  <si>
    <t>Do you have a written recall plan?</t>
  </si>
  <si>
    <t>Do you have written procedures for monitoring your preventive controls?</t>
  </si>
  <si>
    <t>Did you consider biological hazards such as parasites, environmental pathogens and other pathogens?</t>
  </si>
  <si>
    <t>Did you consider chemical hazards including radiological hazards, pesticides, drug residues, natural toxins, decomposition, unapproved food or color additives and food allergens?</t>
  </si>
  <si>
    <t>Did you consider hazards that may occur naturally?</t>
  </si>
  <si>
    <t>Did you consider hazards that may be introduced unintentionally?</t>
  </si>
  <si>
    <t>Did you consider hazards that may be intentionally introduced for purposes of economic gain?</t>
  </si>
  <si>
    <t>Did you include in your hazard analysis a consideration of severity of illness for each hazard?</t>
  </si>
  <si>
    <t>Did you include in your hazards analysis a consideration of the probability that the hazard will occur in the absence of a preventive control?</t>
  </si>
  <si>
    <t>Do you have a ready to eat food that is exposed to the environment prior to packaging, and the packaged food does not receive treatment or otherwise include a control measure that would sigficantly minimize the pathogen. If you answered YES. Did you include an evaluation of environmental pathogens as a hazard?</t>
  </si>
  <si>
    <t>Did you consider the condition, function and design of the facility and equipment in your hazard analysis?</t>
  </si>
  <si>
    <t>Did you consider transportation practices in your hazard analysis?</t>
  </si>
  <si>
    <t>Did you consider manufacturing and processing procedures in your hazard analysis?</t>
  </si>
  <si>
    <t>Did you consider packaging activities in your hazard analysis?</t>
  </si>
  <si>
    <t>Did you consider labeling activities in your hazard analysis?</t>
  </si>
  <si>
    <t>Did you consider storage and distribution in your hazard analysis?</t>
  </si>
  <si>
    <t>Documentation</t>
  </si>
  <si>
    <t>Identification of hazards</t>
  </si>
  <si>
    <t>Risk assessment</t>
  </si>
  <si>
    <t>Facilities, processes and activities</t>
  </si>
  <si>
    <t>Did you consider intended or reasonably foreseeable use of the food in your hazard analysis?</t>
  </si>
  <si>
    <t>Did you consider the effect of formulation of the food in your hazards analysis?</t>
  </si>
  <si>
    <t>Did you consider sanitation in your hazard analysis?</t>
  </si>
  <si>
    <t>Did you consider employee hygiene in you hazard analysis?</t>
  </si>
  <si>
    <t>Did you consider if there were any other factors that should be taken into account in your hazard analysis?</t>
  </si>
  <si>
    <t>Have you identified all necessary preventive controls?</t>
  </si>
  <si>
    <t>Do you have written corrective actions?</t>
  </si>
  <si>
    <t>For each of your preventive controls have you considered your process controls such as heat processing, acidifying, irradiating and refrigeration etc.?</t>
  </si>
  <si>
    <t>Have you considered the parameters associated with control of each hazard such as maximum or minimum value to which each parameters must be controlled?</t>
  </si>
  <si>
    <t>Have you considered allergen controls to ensure protection of food from allergen cross contact during storage, handling and use?</t>
  </si>
  <si>
    <t>Have you considered labeling of the finished product to ensure it is not misbranded?</t>
  </si>
  <si>
    <t>Sanitation</t>
  </si>
  <si>
    <t>Have you considered sanitation controls to ensure the facility is maintained in a sanitary condition to prevent or significantly minimize hazards from environmental pathogens?</t>
  </si>
  <si>
    <t>Have you considered sanitation controls to ensure the facility is maintained in a sanitary condition to prevent or significantly minimize hazards from allergens?</t>
  </si>
  <si>
    <t>In your sanitation controls have you considered cleanliness of food contact surfaces including utensils and equipment?</t>
  </si>
  <si>
    <t>In your sanitation controls have you considered prevention of allergen cross contact from insanitary objects and from personnel to food and food packaging?</t>
  </si>
  <si>
    <t>In your sanitation controls have you considered contamination from raw product to processed product?</t>
  </si>
  <si>
    <t>Does the written recall plan include procedures that describe the steps taken, and assign responsibility for taking those steps, to perform appropriate actions?</t>
  </si>
  <si>
    <t>Do you have a way to directly notify your direct receivers of the food being recalled, including how to return or dispose of the affected food?</t>
  </si>
  <si>
    <t>Do you have a way to notify the public about any hazard presented by the food when appropriate to protect public health?</t>
  </si>
  <si>
    <t>Corrective actions and recalls</t>
  </si>
  <si>
    <t>Do you have a way to appropriately dispose of recalled food (through reprocessing, reworking, diverting to use that does not present a safety concern or by destrying the food)?</t>
  </si>
  <si>
    <t>Are you using exception records of refrigeration temperature during storage of food and if so do you have a system to adequately capture exceptions?</t>
  </si>
  <si>
    <t>Have you conducted a written hazard analysis to identify and evaluate known or reasonably foreseeable hazards for each type of food manufactured, processed, packed or held at your facility to determine whether there are any hazards requiring a preventive control?</t>
  </si>
  <si>
    <t>Did you consider physical hazards (such as stones, glass and metal fragments)?</t>
  </si>
  <si>
    <t>Have you considered hazards related to allergen cross contact or contamination?</t>
  </si>
  <si>
    <t xml:space="preserve">Preventive controls </t>
  </si>
  <si>
    <t>Do you have a way to conduct effectiveness checks to verify that the recall is carried out?</t>
  </si>
  <si>
    <t>Remarks/conclusion/result/verification</t>
  </si>
  <si>
    <t>Food Fraud Mitigation Plan</t>
  </si>
  <si>
    <t>Substitution</t>
  </si>
  <si>
    <t>Concealment</t>
  </si>
  <si>
    <t>Is it possible to conceal use of bad raw materials, packaging or ingredients. This could be done by changing the process or adding other ingredients for example coloring agents, spices etc.</t>
  </si>
  <si>
    <t>Mislabelling</t>
  </si>
  <si>
    <t xml:space="preserve">Change of expiry date, provenance, origin, organic, content etc. Is it possible to gain from mislabelling. </t>
  </si>
  <si>
    <t>Grey market production/theft/diversion</t>
  </si>
  <si>
    <t>Is it possible to gain from sale of excess or unreported product. It could be diversion of products to other customers. Sale of stolen products. Sale to the grey market.</t>
  </si>
  <si>
    <t>Unapproved enhancements</t>
  </si>
  <si>
    <t>Is it possible to "improve" the products by using unapproved ingredients or substances. It could be adding proteins, coloring agents, unapproved additives etc.</t>
  </si>
  <si>
    <t>Counterfeiting</t>
  </si>
  <si>
    <t>Is it possible to gain from selling false (substandard products). Evaluate the risk of others selling products in false company cartons etc. It is especially important if such products may be produced with unacceptable safety standards</t>
  </si>
  <si>
    <t>Dilution</t>
  </si>
  <si>
    <t>Is it possible to gain from diluting the product for example by adding water or fat. Evaluate the safety risk from using unsafe water or other unsafe diluting materials.</t>
  </si>
  <si>
    <t>Vulnerability assessment</t>
  </si>
  <si>
    <t>Supply chain mapping</t>
  </si>
  <si>
    <t>Create a complete mapping of the supply chain for raw materials, ingredients and packaging materials</t>
  </si>
  <si>
    <t>Create a mapping of external service providers including cleaning, transportation, pest control, maintenance etc.</t>
  </si>
  <si>
    <t>External service providers</t>
  </si>
  <si>
    <t>Food fraud mitigation plan</t>
  </si>
  <si>
    <t>Monitoring</t>
  </si>
  <si>
    <t xml:space="preserve">Evaluate the risk of fraud related to the supply chain for each of the above identified frauds. Do the suppliers have access to the production and products. </t>
  </si>
  <si>
    <t>Identify the main risk</t>
  </si>
  <si>
    <t>Identify the main risk areas related to finished products, raw materials, ingredients, packaging, processes and the facility.</t>
  </si>
  <si>
    <t>Define relevant monitoring activities related to the identified main risk areas.</t>
  </si>
  <si>
    <t>Origin and label verification</t>
  </si>
  <si>
    <t>Supplier audits</t>
  </si>
  <si>
    <t>Define the relevant level of supplier audits to mitigate the risk of fraud related to the identified main risk areas.</t>
  </si>
  <si>
    <t>Product testing</t>
  </si>
  <si>
    <t>Define the relevant level of product testing to verify that the products are not frauduently changed as related to the main risk areas.</t>
  </si>
  <si>
    <t>Access control</t>
  </si>
  <si>
    <t>Verify that access control is maintained especially as related to the identified main risk areas</t>
  </si>
  <si>
    <t>Notes and actions</t>
  </si>
  <si>
    <t>Define control methods for origin, provenance and label verification, including check points, sample size, frequency and testing methods.</t>
  </si>
  <si>
    <t xml:space="preserve">Food fraud analysis </t>
  </si>
  <si>
    <t>Intentional adulteration of products</t>
  </si>
  <si>
    <t>Identification of main risk areas</t>
  </si>
  <si>
    <t>Control of main risk areas</t>
  </si>
  <si>
    <t>Prevention of intentional adulteration of products (Economically motivated)</t>
  </si>
  <si>
    <t>Prevention of intentional adulteration of products (Ideologically motivated)</t>
  </si>
  <si>
    <t xml:space="preserve">Threat analysis </t>
  </si>
  <si>
    <t>Is it possible to harm the company or food safety by substituting raw materials, ingredients and packaging materials. Evaluate the threats related to substitution.</t>
  </si>
  <si>
    <t>Is it possible to change the labelling and thereby create a threat to the company or food safety. Evaluate threats related to change of labelling.</t>
  </si>
  <si>
    <t>Is it possible to diverse the products to other markets tahn intended. Sale of stolen products. Evaluate threats to the company and food safety related to the distribution chain, stolen products etc.</t>
  </si>
  <si>
    <t>False products may be distributed under the company name or label. Evaluate threats to the company and food safety related to the distribution chain. Are there countries where this threat is higher that other places?</t>
  </si>
  <si>
    <t>Is it possible to ad harmful ingredients or materials to the product. It could be poison, glass, metal etc. Evaluate the threats related to adding things to the product, packaging etc.</t>
  </si>
  <si>
    <t>Is it possible to dilute the product and create a threat to the company and food safety by doing so. Evaluate threats related to dilution.</t>
  </si>
  <si>
    <t xml:space="preserve">Evaluate the risk related to the supply chain for each of the above identified threats. Do the suppliers have access to the production and products. </t>
  </si>
  <si>
    <t>Food defence plan</t>
  </si>
  <si>
    <t>Verification and improvement of the Management System</t>
  </si>
  <si>
    <t>The scope of the quality system shall include all products and processes relevant to the certified production site. The company shall establish control and monitoring activities to ensure compliance with the requirement in this standard and customer requirements. Any justified and agreed exclusions shall be indicated on the certificate.</t>
  </si>
  <si>
    <t>2.3.2</t>
  </si>
  <si>
    <t>The company shall ensure that specific requirements agreed with individual customers regarding traceability and risk assessment of the supply chain are complied with.</t>
  </si>
  <si>
    <t xml:space="preserve">The company shall maintain a traceability system enabling tracing and tracking (one step forward and one step backwards) of ingredients, packaging, nets or similar material in direct contact with food at batch level. </t>
  </si>
  <si>
    <t>2.9.9</t>
  </si>
  <si>
    <t>A catalogue of meat suppliers to the production site shall be available and it shall be registered which species are delivered by each supplier. Suppliers of raw/fresh meat shall be certified by a GFSI approved standard. If suppliers of raw/fresh meat are not meeting this requirement, specific requirements for raw/fresh meat purchase shall be defined and documented.</t>
  </si>
  <si>
    <r>
      <t xml:space="preserve">Verify that there is a </t>
    </r>
    <r>
      <rPr>
        <u val="single"/>
        <sz val="10"/>
        <rFont val="Arial"/>
        <family val="2"/>
      </rPr>
      <t>listing of approved suppliers of meat</t>
    </r>
    <r>
      <rPr>
        <sz val="10"/>
        <rFont val="Arial"/>
        <family val="2"/>
      </rPr>
      <t xml:space="preserve"> specifying the species delivered by each supplier. Verify that suppliers of meat to the production site are certified to a GFSI approved standard. The company must demonstrate how other suppliers are approved. Evaluate </t>
    </r>
    <r>
      <rPr>
        <u val="single"/>
        <sz val="10"/>
        <rFont val="Arial"/>
        <family val="2"/>
      </rPr>
      <t>documented and defined requirements</t>
    </r>
    <r>
      <rPr>
        <sz val="10"/>
        <rFont val="Arial"/>
        <family val="2"/>
      </rPr>
      <t xml:space="preserve"> for non-GFSI certified suppliers in relation to quality and food safety.</t>
    </r>
  </si>
  <si>
    <t>The scope of the food safety system shall include all products and processes relevant to the certified production site. The company shall establish, implement and maintain documented and detailed procedures and instructions for all processes and operations having an effect on food safety. Any justified and agreed exclusions shall be indicated on the certificate.</t>
  </si>
  <si>
    <t xml:space="preserve">The company shall determine validation and verification activities. Documented activities shall ensure the function of the control measures and that the extent of monitoring is appropriate and adequate. The results of the activities shall be recorded. The HACCP system shall also be reviewed in the event of any change that could impact food safety. </t>
  </si>
  <si>
    <t>Before dispatch of chilled or frozen products, product temperature shall be checked and recorded in every shipment. Alternatively product temperature can be documented by temperature monitoring systems.</t>
  </si>
  <si>
    <t xml:space="preserve">For company and contracted transport vehicles, a documented procedure shall be in place in case of a breakdown in vehicles, equipment or chilling systems. </t>
  </si>
  <si>
    <t xml:space="preserve">A documented procedure for health information shall be in place.  If in accordance with national legislation medical screening procedures shall be in place to identify conditions impacting food safety. Employees are obliged to notify the management in the event of any illness, which may pose a risk to food safety. </t>
  </si>
  <si>
    <t>9.2.6</t>
  </si>
  <si>
    <t>The company shall identify needs for training and resources needed to implement planned training activities. Evaluation of effectiveness of training activities shall be included in the management review (section 1.7)</t>
  </si>
  <si>
    <r>
      <t xml:space="preserve">Verify that a </t>
    </r>
    <r>
      <rPr>
        <u val="single"/>
        <sz val="10"/>
        <rFont val="Arial"/>
        <family val="2"/>
      </rPr>
      <t>documented procedure</t>
    </r>
    <r>
      <rPr>
        <sz val="10"/>
        <rFont val="Arial"/>
        <family val="2"/>
      </rPr>
      <t xml:space="preserve"> for health information regarding employees is in place. If in accordance with national legislation a procedure for medical screening shall be part of the documented procedure for health information. The requirement for medical screening may be limited to suspicion on specific diseases or when travelling to specific regions of the world etc. The company must specify when medical screening is required. The procedure must include an obligation to inform the company in the event of illness, which may pose a risk to food safety.</t>
    </r>
  </si>
  <si>
    <t xml:space="preserve">The company shall prepare and implement appropriate product hold and release procedures for nonconforming products. </t>
  </si>
  <si>
    <t xml:space="preserve">Products that do not comply with product specifications or do not conform to the monitoring results shall be identified. </t>
  </si>
  <si>
    <t>The company shall have a documented procedure to ensure that any product, which does not conform to food safety requirements, is clearly identified and controlled to prevent unintended use or delivery</t>
  </si>
  <si>
    <t>3.1.12</t>
  </si>
  <si>
    <t>Foreign materials</t>
  </si>
  <si>
    <t>5.8.14</t>
  </si>
  <si>
    <t>The identification of meat, ingredients and finished products shall be unique</t>
  </si>
  <si>
    <t>7.1.4</t>
  </si>
  <si>
    <t>&lt;90% compliance:</t>
  </si>
  <si>
    <t>Food safety control shall be based on Codex Alimentarius HACCP principles and include relevant bacteriological, chemical and physical hazards including allergens. The system shall be systematic, comprehensive and thorough. The system shall include PRP (prerequisite programme).</t>
  </si>
  <si>
    <t>The HACCP team shall establish the requirements for HACCP control. The quality department participates whenever required.</t>
  </si>
  <si>
    <t xml:space="preserve">Employees handling animals from unloading to sticking shall complete an animal welfare competence course and pass a test to get a competence certificate. Hauliers handling animals for slaughter shall complete an animal welfare training course from an acknowledged training institution. </t>
  </si>
  <si>
    <r>
      <t xml:space="preserve">Verify that employees handling animals have been trained and tested in competence on animal welfare (certificate or records of training).Verify that hauliers handling animals for slaughter have been trained in animal welfare. A </t>
    </r>
    <r>
      <rPr>
        <u val="single"/>
        <sz val="10"/>
        <rFont val="Arial"/>
        <family val="2"/>
      </rPr>
      <t>certificate (or other documentation)</t>
    </r>
    <r>
      <rPr>
        <sz val="10"/>
        <rFont val="Arial"/>
        <family val="2"/>
      </rPr>
      <t xml:space="preserve"> must be available to verify training. The company must be able to explain which institutions are accepted by the company to supply training in animal welfare.</t>
    </r>
  </si>
  <si>
    <r>
      <t xml:space="preserve">Evaluate </t>
    </r>
    <r>
      <rPr>
        <u val="single"/>
        <sz val="10"/>
        <rFont val="Arial"/>
        <family val="2"/>
      </rPr>
      <t xml:space="preserve">practice for reporting problems regarding </t>
    </r>
    <r>
      <rPr>
        <sz val="10"/>
        <rFont val="Arial"/>
        <family val="2"/>
      </rPr>
      <t>quality and product safety throughout the organisation.</t>
    </r>
  </si>
  <si>
    <r>
      <t xml:space="preserve">Verify that the company has a </t>
    </r>
    <r>
      <rPr>
        <u val="single"/>
        <sz val="10"/>
        <rFont val="Arial"/>
        <family val="2"/>
      </rPr>
      <t>documented food safety policy</t>
    </r>
    <r>
      <rPr>
        <sz val="10"/>
        <rFont val="Arial"/>
        <family val="2"/>
      </rPr>
      <t>. Verify that the food safety policy is relevant to the type of company and the type of products.  Verify that the policy conforms to legal requirements and agreed customer requirements as related to product safety.</t>
    </r>
  </si>
  <si>
    <t>Verify that management has identified measurable quality objectives that are relevant to the type of product - and that performance related to the identified objectives is monitored. Verify that evaluation of quality objectives is included in the management review.</t>
  </si>
  <si>
    <t>Verify that management has identified measurable environmental objectives that are relevant to the type of production - and that performance related to the identified objectives is monitored.  Verify that the policy includes a commitment to follow legal requirements and company requirements. Verify that there is a continuos effort to reduce the environmental impact.</t>
  </si>
  <si>
    <r>
      <t xml:space="preserve">Verify that there is a </t>
    </r>
    <r>
      <rPr>
        <u val="single"/>
        <sz val="10"/>
        <rFont val="Arial"/>
        <family val="2"/>
      </rPr>
      <t>documented quality policy</t>
    </r>
    <r>
      <rPr>
        <sz val="10"/>
        <rFont val="Arial"/>
        <family val="2"/>
      </rPr>
      <t>, which is relevant to the type of company and the type of products. Verify that the policy includes a commitment to follow legal requirements and agreed customer requirements as related to quality.</t>
    </r>
  </si>
  <si>
    <r>
      <t xml:space="preserve">Verify that there is a </t>
    </r>
    <r>
      <rPr>
        <u val="single"/>
        <sz val="10"/>
        <rFont val="Arial"/>
        <family val="2"/>
      </rPr>
      <t>documented audit plan</t>
    </r>
    <r>
      <rPr>
        <sz val="10"/>
        <rFont val="Arial"/>
        <family val="2"/>
      </rPr>
      <t>, and that planned audits have been executed. Verify that the planning of audits is based on past performance of activities and the significance of the activities in relation to quality and food safety. Evaluate adequacy of the scope of audit(s) as related to verification of compliance with the requirements of the standard.</t>
    </r>
  </si>
  <si>
    <t xml:space="preserve">Verify that results of audits and inspections have been analysed by managers responsible for quality and food safety to ensure that the management system meets the requirements of this standard. Verify that the result of this validation is included in the management review.  </t>
  </si>
  <si>
    <t>Verify that all products and processes at the production site are included in the scope. Verify that control and monitoring activities are appropriate, and that any exclusions are justified and clearly defined. Verify that exclusions do not have any impact on food safety.</t>
  </si>
  <si>
    <t xml:space="preserve">Verify that the company has access to relevant legislation as related to the products and markets. The company must demonstrate how they ensure knowledge on legislative requirements. </t>
  </si>
  <si>
    <t xml:space="preserve">Verify that agreed requirements from customers are implemented in product specifications, control procedures, production design etc. The company must demonstrate how requirements are implemented. </t>
  </si>
  <si>
    <t xml:space="preserve">Verify specifications for adequacy of included product characteristics (customer requirements). Verify that there is product specifications for finished products. </t>
  </si>
  <si>
    <t>Evaluate how shelf life has been established. The company must demonstrate how they have reached to the conclusion on shelflife of a product (which kind of data has been used).</t>
  </si>
  <si>
    <t>Verify that shelf life guidelines are available for bulk products. The company must demonstrate how guidelines for shelflife of bulk products is communicated to customers.</t>
  </si>
  <si>
    <r>
      <t xml:space="preserve">Verify that there is a </t>
    </r>
    <r>
      <rPr>
        <u val="single"/>
        <sz val="10"/>
        <rFont val="Arial"/>
        <family val="2"/>
      </rPr>
      <t>documented procedure</t>
    </r>
    <r>
      <rPr>
        <sz val="10"/>
        <rFont val="Arial"/>
        <family val="2"/>
      </rPr>
      <t xml:space="preserve"> for handling, disposal and control of nonconforming products. Verify that appropriate actions has been taken in case of system deviation</t>
    </r>
    <r>
      <rPr>
        <sz val="10"/>
        <rFont val="Arial"/>
        <family val="2"/>
      </rPr>
      <t>.</t>
    </r>
  </si>
  <si>
    <t>Verify that procedures for product identification are in place for non-conforming products. The company must demonstrate how products are identified, including identification of nonconforming products.</t>
  </si>
  <si>
    <r>
      <t xml:space="preserve">Verify that non-conforming products are handled in a way to prevent </t>
    </r>
    <r>
      <rPr>
        <u val="single"/>
        <sz val="10"/>
        <rFont val="Arial"/>
        <family val="2"/>
      </rPr>
      <t>unintended use</t>
    </r>
    <r>
      <rPr>
        <sz val="10"/>
        <rFont val="Arial"/>
        <family val="2"/>
      </rPr>
      <t xml:space="preserve"> or delivery of nonconforming products. Verify that food is rejected when contaminated, or if appropriate, treated or processed to eliminate the contamination. </t>
    </r>
  </si>
  <si>
    <t>Verify that orders are incorporated in production planning in accordance with agreed requirements with the customer. The company must demonstrate how customer requirements are communicated to production planning.</t>
  </si>
  <si>
    <t xml:space="preserve">Verify that customers are notified in case of changes to agreed orders. The company must demonstrate criteria for notifying customers and how this notification is made. </t>
  </si>
  <si>
    <t>Verify that procedures are in place for monitoring of customer satisfaction and consistency of supply. Evaluate monitoring results for regularity. Verify that the results of monitoring is included in management review.</t>
  </si>
  <si>
    <t xml:space="preserve">Verify that persons with adequate authority and responsibility are appointed to assess complaints. </t>
  </si>
  <si>
    <t xml:space="preserve">Verify that complaint data are analysed to identify possible general problems in relation to quality and food safety. Verify that evaluation of complaint data is included in the management review. </t>
  </si>
  <si>
    <t xml:space="preserve">The company must explain how supplier identification is ensured at the point of delivery. Verify that it is possible to trace the slaughter animals to the primary producer, who has delivered the animals. Suppliers must be identified by  a supplier number (on ear tags, tatoo etc.) or via transport documents and logistic system. </t>
  </si>
  <si>
    <t>The company must demonstrate connection between supplier number and slaughter number. Traceability from carcass to supplier must remain until cutting up the carcass.</t>
  </si>
  <si>
    <t xml:space="preserve">Verify that procedures are in place to ensure that the purchaser (customer) and delivery destination for meat products are recorded. The company must explain the system for recording of delivery destination to ensure the possibility to recall products. The level of tracking and tracing of products must be defined. </t>
  </si>
  <si>
    <t>Verify that finished products are marked with an identification number and mark(s) that includes information which is sufficient to enable tracing.(date, lot number etc.). The company must explain how tracing and tracking can be done based on the identification marks of finished products.</t>
  </si>
  <si>
    <t>If there are products with specific provenance claims (organic, location, feeding, animal welfare, branding etc.), the company must demonstrate how to ensure using the right animals/meat for this type of production. Verify that it is possible during production to ensure that  animals/meat in compliance with the provenance claim are used (identification, separation etc.) for the specific production.</t>
  </si>
  <si>
    <t>Verify that traceability to the carcass is maintained for all edible parts until the carcass has been approved. This can be done by identification, sequencing etc. It may be necessary to approve some parts on a batch-level (for example blood for human consumption).</t>
  </si>
  <si>
    <t>Verify that a Crisis Group has been established. Verify that that the Crisis Group can be contacted at all times. Evaluate the composition of the Crisis Group for adequacy in relation to control of food safety and effectively recalling products.</t>
  </si>
  <si>
    <t>Verify that any affected products are located. The company must demonstrate how affected products are located in case of a withdrawal or recall. It must be possible to locate products already distributed to customers, at cold stores, under transportation and internally. The company must explain who is responsible for locating the products.</t>
  </si>
  <si>
    <r>
      <t>Verify that there is a</t>
    </r>
    <r>
      <rPr>
        <u val="single"/>
        <sz val="10"/>
        <rFont val="Arial"/>
        <family val="2"/>
      </rPr>
      <t xml:space="preserve"> documented procedure for product withdrawal or recalls</t>
    </r>
    <r>
      <rPr>
        <sz val="10"/>
        <rFont val="Arial"/>
        <family val="2"/>
      </rPr>
      <t xml:space="preserve">. The company must demonstrate how a product withdrawal or recall is made. Verify that procedures are in place for handling, reporting and assessment of incidents in relation to product withdrawal or recall. </t>
    </r>
  </si>
  <si>
    <t>Verify that an annual test of product withdrawal and recall procedures are made. The test must include locating products and information of authorities. Verify that evaluation of recall procedures are included in the management review.</t>
  </si>
  <si>
    <t xml:space="preserve">The company must demonstrate how outsourced activities are controlled (authority and responsibility). Verify that outsourced production and services are identified. Typical examples of such activities are cleaning, transportation, freezing of products etc. In most cases there will be a contractual arrangement to control such activities. </t>
  </si>
  <si>
    <t>Verify that the country of origin of the slaughter animals are known at the point of delivery. In case animals are born in one country and grown in another country the records must contain the name of both countries. Evaluate records (systematic and comprehensive).</t>
  </si>
  <si>
    <t>Verify that a procedure for use of non-approved suppliers is in place. The company must demonstrate that if non-approved suppliers are used, it will be against specific criteria that apply to a specific delivery.</t>
  </si>
  <si>
    <t xml:space="preserve">Verify that specific requirements regarding hygiene and temperature is part of the agreement (specification) with suppliers of transport. </t>
  </si>
  <si>
    <t>The company must demonstrate how quality criteria are defined and how suppliers are evaluated. Verify that quality requirements to the supplier are based on a combination of company quality requirements and experience with the individual supplier.</t>
  </si>
  <si>
    <t xml:space="preserve">Verify that documents are approved. The company must demonstrate how documents are developed and approved. </t>
  </si>
  <si>
    <t>Verify that documents are securely stored and accessible at relevant points throughout the company. All relevant documents must be available in writing or electronically.</t>
  </si>
  <si>
    <t xml:space="preserve">Verify that records are properly kept to avoid loss and changes. Verify that a back-up system is in place. Verify that records are kept for a defined time in accordance with shelf life of the products. The defined period for product shelflife must be realistic. </t>
  </si>
  <si>
    <t>Verify that alterations in records are dated and signed. For electronic recordings a password is required to ensure that unintended change of records is avoided. Alterations must be traceable to the person, who made the alteration.</t>
  </si>
  <si>
    <t>Verify that all products and processes at the production site are included in the scope. Verify that documented procedures for food safety are included in the management system as specified by this standard. Verify that exclusions do not have any impact on food safety.</t>
  </si>
  <si>
    <t xml:space="preserve">Verify that the food safety system is updated and reflects the activities of the company (all activities at the production site are included) and that the result of the hazard analysis is included. Verify that the evaluation of the food safety system is included in the management review. </t>
  </si>
  <si>
    <t>Verify that procedures are in place to manage unforeseen hazards such as sabotage, vandalism, natural disasters etc. The company must demonstrate that they are ready to manage such unforeseen hazards. Food Defence Plan and Food Fraud Mitigation Plan must be included. Management authority and responsibility must be defined.</t>
  </si>
  <si>
    <t>Verify that the risk assessment as regards to allergens is included in the Hazard Analysis. Special attention to risk of cross contact should be made. The potential for allergen cross contact and for contamination may be reduced by adequate food safety controls and operating practices or effective design, including separation of operations in which allergen cross contact and contamination are likely to occur. Evaluate location, time, partition, air flow systems, dust control systems, enclosed systems or other means implemented to reduce the risk of allergen contamination.</t>
  </si>
  <si>
    <t xml:space="preserve">Verify that information regarding handling of products, preparation of products, storing of products, content of ingredients, content of allergens and other issues related to the safety of the products are included in labelling, specifications, contracts etc. The company must explain how they ensure that such information is transferred down the supply chain. </t>
  </si>
  <si>
    <r>
      <t xml:space="preserve">Verify that the HACCP system is based on Codex Alimentarius priciples. Verify that the system includes  PRP (or good manufactering practices) programmes. Verify that the system is </t>
    </r>
    <r>
      <rPr>
        <u val="single"/>
        <sz val="10"/>
        <rFont val="Arial"/>
        <family val="2"/>
      </rPr>
      <t>documented.</t>
    </r>
    <r>
      <rPr>
        <sz val="10"/>
        <rFont val="Arial"/>
        <family val="2"/>
      </rPr>
      <t xml:space="preserve"> </t>
    </r>
  </si>
  <si>
    <r>
      <t xml:space="preserve">Verify that there is a </t>
    </r>
    <r>
      <rPr>
        <u val="single"/>
        <sz val="10"/>
        <rFont val="Arial"/>
        <family val="2"/>
      </rPr>
      <t>documented risk assessment</t>
    </r>
    <r>
      <rPr>
        <sz val="10"/>
        <rFont val="Arial"/>
        <family val="2"/>
      </rPr>
      <t>. Evaluate the risk assessment (scientifique evidence,  technical foundation including historical data). The company must be able to demonstrate how the system accomodate to change (reviews of the risk assessment as a result of change in production, technology, methods etc.).</t>
    </r>
  </si>
  <si>
    <t>Verify that the HACCP team members have received training in HACCP principles. Training could be internal or external training. In case of in-house training the trainers must fulfill the requirements in section 4.2.2.</t>
  </si>
  <si>
    <t xml:space="preserve">The company must demonstrate the involvement of the HACCP team and the quality department in developing and maintaining the HACCP system. Verify that requirements for the HACCP system have been established by the HACCP team. </t>
  </si>
  <si>
    <r>
      <t xml:space="preserve">Verify that HACCP team </t>
    </r>
    <r>
      <rPr>
        <u val="single"/>
        <sz val="10"/>
        <rFont val="Arial"/>
        <family val="2"/>
      </rPr>
      <t>meetings are documented</t>
    </r>
    <r>
      <rPr>
        <sz val="10"/>
        <rFont val="Arial"/>
        <family val="2"/>
      </rPr>
      <t xml:space="preserve">. </t>
    </r>
  </si>
  <si>
    <t>The company must demonstrate how flow diagrams are verified. Verification activities must be documented. Evaluate documentation (systematic and comprehensive).</t>
  </si>
  <si>
    <t xml:space="preserve">The company must demonstrate how allergenic ingredients are identified and controlled. Verify that allergenic ingredients used at the production site are known. Verify that risk of allergenic cross contamination has been included in the hazard analysis. </t>
  </si>
  <si>
    <t xml:space="preserve">Verify that control methods of CCPs are documented and includes definition of method and frequency of monitoring.  Evaluate definition of authority and responsibility as related to monitoring activity. </t>
  </si>
  <si>
    <t>Verify that hazards identified in the hazard analysis are controlled either by CCPs, GMP or PRP measures. Verify that appropriate control measures are in place for relevant hazards.</t>
  </si>
  <si>
    <t>Verify that monitoring is in place according to the HACCP plan. Evaluate practice related to capability of ensuring product safety.</t>
  </si>
  <si>
    <t xml:space="preserve">Verify that critical limits are established in relation to monitoring activities. The company should argue critical limits (legal requirements, scientifique evidence, historical data etc.). </t>
  </si>
  <si>
    <t xml:space="preserve">Verify that specific corrective actions are in place in case of exceeding critical limits for monitoring activities. Authority and responsibility must be defined. </t>
  </si>
  <si>
    <r>
      <t xml:space="preserve">Verify that appropriate actions are taken (corrective action) and are </t>
    </r>
    <r>
      <rPr>
        <u val="single"/>
        <sz val="10"/>
        <rFont val="Arial"/>
        <family val="2"/>
      </rPr>
      <t>recorded in case of nonconformities</t>
    </r>
    <r>
      <rPr>
        <sz val="10"/>
        <rFont val="Arial"/>
        <family val="2"/>
      </rPr>
      <t xml:space="preserve"> related to product safety. </t>
    </r>
  </si>
  <si>
    <t xml:space="preserve">Verify that the frequency for verification and validation activities (audit, test etc.) in relation to the HACCP system has been determined. Verify that verification and validation activities has been performed and recorded. Verify that the HACCP system has been validated e.g. in connection with change. </t>
  </si>
  <si>
    <t>Verify that the HACCP system has been evaluated annually by the HACCP team. Evaluation should include reports on corrective actions, internal audits, external audits and inspections by authorities. Verify that the results of this evaluation is included in the management review.</t>
  </si>
  <si>
    <t xml:space="preserve">Verify that the access to the production site is controlled. Controlled access could be gates, guards, locked doors with video surveillance etc. </t>
  </si>
  <si>
    <t>The company must be able to identify the limits of the production area and how it is separated from other areas. Evaluate the location and maintenance of the factory area in relation to prevention of contamination from the environment, including roads, yards and parking lots.</t>
  </si>
  <si>
    <r>
      <t xml:space="preserve">The company must demonstrate that the surface of external areas are </t>
    </r>
    <r>
      <rPr>
        <sz val="10"/>
        <rFont val="Arial"/>
        <family val="2"/>
      </rPr>
      <t xml:space="preserve">consolidated and properly drained. </t>
    </r>
  </si>
  <si>
    <t xml:space="preserve">Verify that vegetation on external areas are kept to a minimum, and especially that vegetation is clear from production facilities. </t>
  </si>
  <si>
    <t xml:space="preserve">Verify that areas are kept clean and tidy, e.g. maintenance of area, storing of equipment, and practice for removing litter and waste. </t>
  </si>
  <si>
    <t>Verify that staff facilities include changing facilities with lockers, shower facilities and toilets. Is there adequate lighting to ensure evaluation of cleaning.</t>
  </si>
  <si>
    <t>Verify that smoking (including e-smoking) and eating is prohibited except in designated areas. Eating food, chewing gum, drinking beverages or using tobacco shall be confined to other areas than where food may be exposed - or outside the factory.</t>
  </si>
  <si>
    <t xml:space="preserve">Verify that there is refrigerators available for storing lunchboxes. Verify that temperature is monitored and that refrigerators are kept clean and tidy. </t>
  </si>
  <si>
    <t xml:space="preserve">Verify that the design and operation of staff facilities include considerations on product safety issues (risk of contamination of products) and are clean and tidy. </t>
  </si>
  <si>
    <t>Verify that buildings and facilities are suitable for the purpose of food production, maintained and easy to clean.</t>
  </si>
  <si>
    <t>Verify that equipment used is designed for the purpose of food production, maintained and easy to clean. Equipment includes machinery, trays, bins, protective clothing, knives etc. Verify that equipment and utensils are designed, constructed and used appropriately to avoid adulteration of food with lubricants, fuel, metal fragments, contaminated water or any other contaminants. Is equipment installed so as to facilitate cleaning and maintenance of the equipment and of adjacent spaces.</t>
  </si>
  <si>
    <r>
      <t xml:space="preserve">Verify that </t>
    </r>
    <r>
      <rPr>
        <u val="single"/>
        <sz val="10"/>
        <rFont val="Arial"/>
        <family val="2"/>
      </rPr>
      <t>updated plans</t>
    </r>
    <r>
      <rPr>
        <sz val="10"/>
        <rFont val="Arial"/>
        <family val="2"/>
      </rPr>
      <t xml:space="preserve"> are available. Evaluate plans (comprehensive).</t>
    </r>
  </si>
  <si>
    <t>The company must demonstrate that production has been designed to minimise risk of product contamination. Above mentioned plans may be used for the demonstration. The plant must be suitable in size, construction and design to facilitate maintenance and sanitary operations. Verify that food contact surfaces are corrosion resistant, made of nontoxic materials and designed to withstand the environment, cleaning compounds, sanitizing agents and cleaning procedures. Verify that seams on food contact surfaces are smoothly bonded to minimize accumulation of food particles, dirt and organic matter to minimize the opportunity for growth of microorganisms.</t>
  </si>
  <si>
    <r>
      <t xml:space="preserve">Verify that </t>
    </r>
    <r>
      <rPr>
        <u val="single"/>
        <sz val="10"/>
        <rFont val="Arial"/>
        <family val="2"/>
      </rPr>
      <t>updated building plans</t>
    </r>
    <r>
      <rPr>
        <sz val="10"/>
        <rFont val="Arial"/>
        <family val="2"/>
      </rPr>
      <t xml:space="preserve"> are showing water pipes and waste water pipes. The water supply must be adequate for the operations intended and must be derived from an adequate source. Runnig water at a suitable temperature, and under pressure as needed, must be provided in all areas where required for the processing of food, for the cleaning of equipment, utensils, and food packaging materials or for employee sanitary facilities. </t>
    </r>
  </si>
  <si>
    <t>Verify that water supply is approved by authorities. If the water is not approved by authorities it must be verified that the water is potable (documentation). Evaluate records of microbiological and chemical analysis (frequency and points of sampling).</t>
  </si>
  <si>
    <t xml:space="preserve">The company must demonstrate how they design areas for high-risk products to avoid crosscontamination. Verify that production of high-risk products are separated (in time or space) from other production. </t>
  </si>
  <si>
    <t>Verify that safety measures have been taken to avoid reflux in water pipes and access by rodents through waste pipes. Reference to design and plans can be made.</t>
  </si>
  <si>
    <t xml:space="preserve">Verify that relevant windows are secured for entrance of pests. </t>
  </si>
  <si>
    <t>Verify that relevant doors are kept closed. Evaluate practice.</t>
  </si>
  <si>
    <t>Verify that production rooms are kept tidy and clean. During production tidying work must be an ongoing process. Evaluate risk of contamination of products.</t>
  </si>
  <si>
    <t>Verify that rooms are kept ventilated and dry to avoid problems with condensation. Verify that any condensation present in production rooms are controlled in order not to pose a risk to products. Special attention should be brought to maintenance and rebuilding taking place in production areas. Evaluate risk of contamination of products.</t>
  </si>
  <si>
    <t>Verify that windows in production and storage rooms are secured against breakage.  In areas with unwrapped meat securing of windows is always needed. In other areas risk of contamination must be evaluated in relation to distance and risk of exposure.</t>
  </si>
  <si>
    <t>Verify that lights and flytraps are secured against breakage. Evaluate practice (see above) in relation to distance and risk of exposure (systematic and comprehensive).</t>
  </si>
  <si>
    <r>
      <t xml:space="preserve">Verify that position of baits and flycatchers are identified on </t>
    </r>
    <r>
      <rPr>
        <u val="single"/>
        <sz val="10"/>
        <rFont val="Arial"/>
        <family val="2"/>
      </rPr>
      <t>updated building plans</t>
    </r>
    <r>
      <rPr>
        <sz val="10"/>
        <rFont val="Arial"/>
        <family val="2"/>
      </rPr>
      <t>. Evaluate adequacy.</t>
    </r>
  </si>
  <si>
    <r>
      <t xml:space="preserve">Verify that corrective actions have been implemented in case of infestation, especially identification and control of affected products. Evaluate </t>
    </r>
    <r>
      <rPr>
        <u val="single"/>
        <sz val="10"/>
        <rFont val="Arial"/>
        <family val="2"/>
      </rPr>
      <t>documentation and records</t>
    </r>
    <r>
      <rPr>
        <sz val="10"/>
        <rFont val="Arial"/>
        <family val="2"/>
      </rPr>
      <t xml:space="preserve"> as related to control of infestation and pest activity.</t>
    </r>
  </si>
  <si>
    <t>Verify that waste (of animal origin) not approved for human consumption (including SRM) are stored in closed rooms/silos/containers and collected in specially marked containers. Equipment used for collection of SRM (including showels) must only be used for this material.</t>
  </si>
  <si>
    <t>The company must demonstrate a system to grade their animal waste in different categories and document the use of authorised waste disposal contractors. Authorisation means contractors must be approved by competent authority. Evaluate risk of product contamination.</t>
  </si>
  <si>
    <t>Verify that procedures are in place to control the risk of contamination of products. Evaluate practice in relation to equipment, handling of products, work place, tools, clothes etc. Food transported by conveyour must be protected against contamination as necessary. If contamination should occur the company must have procedures in place to correct the situation. Tools or equipment used for SRM must be specially marked and used for this purpose only. Verify that compressed air and other gases mechanically introduced into food or used to clean food contact surfaces or equipment are treated in such a way that food is not contaminated.</t>
  </si>
  <si>
    <t xml:space="preserve">The company must demonstrate how they control shelf life of stored process materials (meat etc.). Verify that procedures are in place to ensure the correct sequence when using meat, ingredients and packaging materials to ensure usage within the allocated shelf life. </t>
  </si>
  <si>
    <t>The company must demonstrate how products with a specific labelling claim are handled (meat, ingredients, packaging, identification etc.). Verify that procedures are in place to handle specific labelling claims. A labelling claim could be "free from", origin, organic etc. For traceability requirements see section 2.9.10.</t>
  </si>
  <si>
    <t>The company must demonstrate that allergens are identified and controlled. Verify that procedures are in place for handling and storage of products containing allergens. Evaluate risk of crosscontamination.</t>
  </si>
  <si>
    <t>Verify that the company has a list of meat based raw materials used at the production site indicating the meat species in the different raw materials used. Verify that procedures are in place to avoid cross contamination in case of handling and storage of different species at the production site.  Evaluate risk of cross contamination.</t>
  </si>
  <si>
    <t xml:space="preserve">Verify that high-risk products are produced in a physically segregated area. </t>
  </si>
  <si>
    <t>Verify that meat, ingredients and packaging materials are inspected for quality and hygiene deviations. The scope and criteria of inspections must be defined and results must be recorded.  Evaluate practice including scope, criteria and frequency of inspections made. The defined level of inspection must be based on a risk assessment and supplier evaluation.</t>
  </si>
  <si>
    <t xml:space="preserve">Verify that temperature of received chilled and frozen products is controlled and recorded. </t>
  </si>
  <si>
    <t>Packaging materials, which may come in contact with meat shall always be covered when not in process. When transferred to high risk packing area specific precautions shall be taken to avoid cross contamination (unwrapping before entering the area). Evaluate risk of product contamination.</t>
  </si>
  <si>
    <t>Transport packaging materials must be identified (pallets, cardboard boxes etc.). Evaluate risk of product contamination.</t>
  </si>
  <si>
    <r>
      <t xml:space="preserve">The company must demonstrate how they identify meat, ingredients and finished products. Evaluate </t>
    </r>
    <r>
      <rPr>
        <u val="single"/>
        <sz val="10"/>
        <rFont val="Arial"/>
        <family val="2"/>
      </rPr>
      <t>practice for product identification</t>
    </r>
    <r>
      <rPr>
        <sz val="10"/>
        <rFont val="Arial"/>
        <family val="2"/>
      </rPr>
      <t xml:space="preserve">, including meat, ingredients and finished products. </t>
    </r>
  </si>
  <si>
    <r>
      <t xml:space="preserve">Verify that a </t>
    </r>
    <r>
      <rPr>
        <u val="single"/>
        <sz val="10"/>
        <rFont val="Arial"/>
        <family val="2"/>
      </rPr>
      <t>documented procedure</t>
    </r>
    <r>
      <rPr>
        <sz val="10"/>
        <rFont val="Arial"/>
        <family val="2"/>
      </rPr>
      <t xml:space="preserve"> is in place in case of breakdown of transport vehicles. </t>
    </r>
  </si>
  <si>
    <t xml:space="preserve">The company must demonstrate how it is ensured that only approved hauliers and vehicles are used. The control may include contractual arrangements with transporters. Verify that approved vehicles are used for transport of animals to the slaughterhouse. </t>
  </si>
  <si>
    <t xml:space="preserve">Verify that defined spot checks are made on deliveries to ensure that space requirements have been met. </t>
  </si>
  <si>
    <t xml:space="preserve">Verify that transport time are recorded at all deliveries and does not exceed 8 hours. </t>
  </si>
  <si>
    <t>Verify that cleaning and disinfection of transport vehicles are monitored and documented. Evaluate frequency of spot checks in relation to ensuring quality of cleaning and disinfection (protection against spreading animal disease).</t>
  </si>
  <si>
    <t xml:space="preserve">Facilities shall be designed, constructed, maintained and operated taking into account animal welfare considerations. Verify that lairage facilities ensure protection of the animals (according to the specific requirements of section 6.3.1). Evaluate facilities (clean, temperature, protection from injury, ventilation, sprinkler facilities). </t>
  </si>
  <si>
    <t>Verify that animals are regularly inspected. Animals shall be protected (clean location, adequate temperature, prevention from falling or slipping and protected from injury). Handling and housing shall take normal behaviour into consideration (reduce risk of fighting among the animals). Evaluate records of inspections including background for inspection frequency.</t>
  </si>
  <si>
    <t>Verify that animals have access to water at all times and that animals are fed when necessary to avoid suffering from prolonged time without feed.</t>
  </si>
  <si>
    <t>Verify that procedures are in place for milking of lactating cows.</t>
  </si>
  <si>
    <t xml:space="preserve">Verify that procedures are in place for stunning of animals. Non penetrative captive bolt is required for stunning prior to Halal slaughtering of ruminants. </t>
  </si>
  <si>
    <t>Verify that facilities and equipment used for stunning and killing are designed, constructed, maintained and operated to ensure animal welfare (section 6.1.2). Verify that animals are handled taking into consideration the normal behaviour of the animals. Evaluate the use of electric goads and other tools used to drive the animals forward.</t>
  </si>
  <si>
    <t xml:space="preserve">The company must demonstrate how the correct concentration of stunning gas is defined and controlled. Verify that alarms are in place and checked at defined intervals. </t>
  </si>
  <si>
    <t>Verify that a back-up system is in place in the stunning area. Evaluate animal welfare considerations for use of the back-up system.</t>
  </si>
  <si>
    <t>Verify that specifications, process and work descriptions and packing instructions are widely used to ensure consistent quality and product safety. The company must demonstrate to what extent documentation is necessary to ensure consistent quality and product safety.</t>
  </si>
  <si>
    <t xml:space="preserve">Verify that procedures are in place to ensure chilling of meat within a defined time after killing of the animal. The company must define maximum time allowed from killing to chilling and argue relation to product safety and quality. </t>
  </si>
  <si>
    <t xml:space="preserve">Verify that alarm systems are in place in rooms that require cooling. Alarm limits must be defined. Evaluate practice in relation to product safety (authority and responsibility in case of alarm). </t>
  </si>
  <si>
    <t>Verify that equipment for sterilisation of tools and machinery on the slaughterline are temperature monitored and that the monitoring is documented. Evaluate practice in relation to product safety (cross contamination, past performance, result of verification and validation activities).</t>
  </si>
  <si>
    <t>Verify that waste is regularly removed during process, especially on the slaughterline and in deboning areas. Evaluate risk of product contamination.</t>
  </si>
  <si>
    <t>Verify that a procedure is in place to avoid cross contamination in case of slaughter of different animal species at the same slaughterline. Evaluate practice in relation to cross contamination (separation in time or space or other measures to reduce risk must be in place).</t>
  </si>
  <si>
    <t>Verify that a procedure is in place in case of breakdown on the slaughterline before point of evisceration. Evaluate practice especially handling of non conforming carcasses and especially in relation to product safety.</t>
  </si>
  <si>
    <t>Verify that a procedure is in place for handling of carcases with faecal contamination. The company must demonstrate how the carcass is handled in case of faecal contamination. Evaluate risk of cross contamination.</t>
  </si>
  <si>
    <t xml:space="preserve">Verify that knives and tools are sterilised between each carcass. Sterilisation temperature must be at least 82C, or another equivalent sterilisation method may be used. </t>
  </si>
  <si>
    <t>The company must define the capacity of the chilling system. Verify that the process of carcass chilling is defined. The process must be able to meet legislative time/temperature requirements. Evaluate monitoring and records (systematic and comprehensive).</t>
  </si>
  <si>
    <t>Verify that carcases are visually inspected for slaughter and hygiene deviations. Criteria must be defined for this visual inspection. Verify that spot checks of product temperature are recorded. Evaluate practice (frequency of inspection). Inspection must ensure quality and product safety.</t>
  </si>
  <si>
    <t>Verify that product specifications and cutting instructions are in place to ensure consistent quality. Evaluate use of specifications, instructions, supervision, quality inspection, monitoring on the line etc.  Evaluate cleaning of cutting tables, sharpening of tools, quality of working clothes and protective clothing in relation to risk of contamination of products (foreign materials). Verify that procedures are in place to avoid coross contamination from other species (if relevant to the production site).</t>
  </si>
  <si>
    <t>The company shall identify and define packing parameters which are essential to ensure product safety and shelf life. Verify that such parameters identified by the company are monitored. Evaluate monitoring in relation to product safety (method  and frequency).</t>
  </si>
  <si>
    <t>Verify that product temperatures are checked and recorded for every shipment (truck, container). Evaluate practice and records, including method and frequency.</t>
  </si>
  <si>
    <t xml:space="preserve">Verify that offals are inspected for slaughtering and hygiene deviations according to defined criteria. </t>
  </si>
  <si>
    <t>Verify that the control of process parameters are defined according to quality and product safety requirements. Verify monitoring and recording. Verify that procedures are in place to avoid cross contamination with other species (if relevant).</t>
  </si>
  <si>
    <t>The company must define when it is necessary with a final approval of products before release and dispatch of products. This approval is necessary if the result of the official inspection is not known (for example in case of blood) or products from cattle (negative BSE testing). Verify that procedures are in place to ensure the result of official approval of all products is known before release and dispatch.</t>
  </si>
  <si>
    <t>Verify that product temperatures are checked and recorded for every shipment (truck, container). Evaluate practice and records.</t>
  </si>
  <si>
    <t xml:space="preserve">Verify that the control of process parameters are defined according to quality and product safety requirements. Verify monitoring and recording.  </t>
  </si>
  <si>
    <t>The company shall identify and define packing parameters which are essential to ensure product safety and shelf life. Verify that such parameters identified by the company are monitored. Evaluate monitoring and records.</t>
  </si>
  <si>
    <t>Verify that the company has defined chilling and freezing storage conditions (time/temperature). Verify that freezing processes have been validated by temperature loggers. Evaluate monitoring, records and validation activity.</t>
  </si>
  <si>
    <t>Verify that temperature requirements for chillers and freezers are defined. Verify that on-line monitoring with temperature logging is established. Evaluate records.</t>
  </si>
  <si>
    <t xml:space="preserve">Verify that alarm systems are in chilled/frozen storage facilities. Alarm limits must be defined. Evaluate action in case of alarm (authority, responsibility, reporting requirements). Assessment of affected products must be considered. </t>
  </si>
  <si>
    <r>
      <t xml:space="preserve">Verify that sampling and testing for residues are made according to </t>
    </r>
    <r>
      <rPr>
        <u val="single"/>
        <sz val="10"/>
        <rFont val="Arial"/>
        <family val="2"/>
      </rPr>
      <t>industry standard and/or company policy.</t>
    </r>
    <r>
      <rPr>
        <sz val="10"/>
        <rFont val="Arial"/>
        <family val="2"/>
      </rPr>
      <t xml:space="preserve"> The programme can be national, regional or company based. The company must demonstrate elements of the programme, including corrective actions and information activities. Evaluate monitoring and records.</t>
    </r>
  </si>
  <si>
    <t>Verify that Trichinella surveillance is in place for slaughter pigs and horses. Risk assessment should be made in relation to public health risk (and legislative requirements). Evaluate practice in relation to sampling method and frequency.</t>
  </si>
  <si>
    <t>The company must define which product attributes must be validated. Verify that specified test methods are used to validate product attributes.  Test shall be made if required according to product specifications.</t>
  </si>
  <si>
    <t xml:space="preserve">The company must define microbiological criteria for finished products. Verify that microbiological analysis of products are made. Evaluate monitoring and records. </t>
  </si>
  <si>
    <t xml:space="preserve">The company must define verification activities for finished products, related to production sites handling more species. Verify that test are made for cross contamination from other species. </t>
  </si>
  <si>
    <t>Verify that vehicles are equipped with temperature loggers. Records from temperature loggers must be available.</t>
  </si>
  <si>
    <r>
      <t xml:space="preserve">Verify that transport vehicles are </t>
    </r>
    <r>
      <rPr>
        <u val="single"/>
        <sz val="10"/>
        <rFont val="Arial"/>
        <family val="2"/>
      </rPr>
      <t>monitored concerning cleaning and maintenance related to product safety</t>
    </r>
    <r>
      <rPr>
        <sz val="10"/>
        <rFont val="Arial"/>
        <family val="2"/>
      </rPr>
      <t>. All transport vehicles are included. Inspection may include visual inspection and inspection for odour.</t>
    </r>
  </si>
  <si>
    <r>
      <t xml:space="preserve">Verify that a </t>
    </r>
    <r>
      <rPr>
        <u val="single"/>
        <sz val="10"/>
        <rFont val="Arial"/>
        <family val="2"/>
      </rPr>
      <t>documented procedure</t>
    </r>
    <r>
      <rPr>
        <sz val="10"/>
        <rFont val="Arial"/>
        <family val="2"/>
      </rPr>
      <t xml:space="preserve"> is in place in case of breakdown in transport materials and vehicles, especially in chilling systems during transport. </t>
    </r>
  </si>
  <si>
    <r>
      <t xml:space="preserve">Verify that requirements regarding external storage conditions are </t>
    </r>
    <r>
      <rPr>
        <u val="single"/>
        <sz val="10"/>
        <rFont val="Arial"/>
        <family val="2"/>
      </rPr>
      <t>documented</t>
    </r>
    <r>
      <rPr>
        <sz val="10"/>
        <rFont val="Arial"/>
        <family val="2"/>
      </rPr>
      <t xml:space="preserve">. </t>
    </r>
  </si>
  <si>
    <r>
      <t xml:space="preserve">Verify that cleaning is carried out using </t>
    </r>
    <r>
      <rPr>
        <u val="single"/>
        <sz val="10"/>
        <rFont val="Arial"/>
        <family val="2"/>
      </rPr>
      <t>specifications and job descriptions</t>
    </r>
    <r>
      <rPr>
        <sz val="10"/>
        <rFont val="Arial"/>
        <family val="2"/>
      </rPr>
      <t xml:space="preserve"> and that it includes all stages of production. All food contact surfaces, including utensils and equipment, must be cleaned as frequently as necessary to protect against contamination of food (including allergen cross contact).</t>
    </r>
  </si>
  <si>
    <t>Verify that chemical, microbiological or material testing procedures are used where necessary to identify sanitation failures and food contamination. Verify that the results have been communicated to the persons responsible for cleaning. Verify that evaluation of cleaning is included in the management review.</t>
  </si>
  <si>
    <t>Calibration status may be indicated directly on the measuring equipment or availble from records of calibration. Calibration status must be readily available for the user of the equipment.</t>
  </si>
  <si>
    <t>Verify that measuring equipment are calibrated within the range of the measurements made by the equipment. Evaluate frequency and records.</t>
  </si>
  <si>
    <t xml:space="preserve">Verify that measuring and monitoring devices are calibrated to a recognised standard. The used norm must be calibrated traceable to a recognised standard by an accredited company. An external calibration record must be available. Evaluate records. </t>
  </si>
  <si>
    <t>Verify that staff performing calibration activities are identified. Company must demonstrate qualifications of the identified staff (training, approval etc.). Evaluate records,</t>
  </si>
  <si>
    <t xml:space="preserve">Verify that procedures are in place for handling situations where measuring equipment have been used out of calibration - especially in relation to risk of product safety. This may be part of the documented procedure for corrective actions. Evaluate the procedure in relation to handling of affected products. </t>
  </si>
  <si>
    <t xml:space="preserve">Verify that the company has procedures in place to ensure that all external labour follow the hygiene regulations. Verify that external labour has been informed on hygiene regulations before entering production area.  </t>
  </si>
  <si>
    <t>Verify that all personnel are adressing hygiene regulations when they enter a higher hygienic level. Evaluate risk of product contamination.</t>
  </si>
  <si>
    <t>Verify that visitors and external labour are required to provide information on their health status. This could be done by using a form or questionaire.</t>
  </si>
  <si>
    <t>Verify that the company is supplying work clothing and protective clothing. Evaluate quality, cleaning and maintenance of clothing in relation to risk of product contamination (metal parts, plastic, microbiology). Risk of allergen cross contact must be considered. Adequate personal cleanliness shall be maintained. Gloves shall be maintained in an intact, clean and sanitary condition. Wearing hairnets, headbands, caps, beard covers or other effective hair restraints where appropriate shall be evaluated.</t>
  </si>
  <si>
    <t>Verify that disignated clothing is provided for visitors and external personnel before entering production areas. Evaluate risk of product contamination.</t>
  </si>
  <si>
    <t xml:space="preserve">Verify that employees are trained, instructed and supervised in priciples and practices related to food safety. The company must explain how they ensure that people have the necessary knowledge on food safety in accordance with their function and responsibility. </t>
  </si>
  <si>
    <t xml:space="preserve">Verify that a procedure is in place for introduction of new employees and especially on information on hygiene and company hygiene regulations. Verify that employees receive hygiene training within the first 4 months of employment (documentation). </t>
  </si>
  <si>
    <r>
      <t xml:space="preserve">Verify that job training is </t>
    </r>
    <r>
      <rPr>
        <u val="single"/>
        <sz val="10"/>
        <rFont val="Arial"/>
        <family val="2"/>
      </rPr>
      <t>documented</t>
    </r>
    <r>
      <rPr>
        <sz val="10"/>
        <rFont val="Arial"/>
        <family val="2"/>
      </rPr>
      <t>. Evaluate documentation.</t>
    </r>
  </si>
  <si>
    <t>Verify that employees are offered training if necessary to perform their function. Evaluate records of training.</t>
  </si>
  <si>
    <t>Verify that needs for training are identified, e.g. who is responsible, planning, implementation etc. Verify that the effectiveness of training is included in the management review.</t>
  </si>
  <si>
    <t xml:space="preserve">Verify that management has ensured that the policy has been implemented and communicated to employees. Employees must have an understanding of the policy, which is relevant to their function. </t>
  </si>
  <si>
    <r>
      <t>Verify that</t>
    </r>
    <r>
      <rPr>
        <u val="single"/>
        <sz val="10"/>
        <rFont val="Arial"/>
        <family val="2"/>
      </rPr>
      <t xml:space="preserve"> specific requirements regarding traceability and risk assessment of the supply chain are complied with </t>
    </r>
    <r>
      <rPr>
        <sz val="10"/>
        <rFont val="Arial"/>
        <family val="2"/>
      </rPr>
      <t>- if such requirements are present. Some markets or market segments may have specific requirements regarding traceability. The company must explain how such requirements are handled and incorporated into the management system and procedures.</t>
    </r>
  </si>
  <si>
    <r>
      <t xml:space="preserve">Verify that </t>
    </r>
    <r>
      <rPr>
        <u val="single"/>
        <sz val="10"/>
        <rFont val="Arial"/>
        <family val="2"/>
      </rPr>
      <t>shelf life has been established for pre-packed products</t>
    </r>
    <r>
      <rPr>
        <sz val="10"/>
        <rFont val="Arial"/>
        <family val="2"/>
      </rPr>
      <t xml:space="preserve">. The company must demonstrate that data is available for pre-packed products.  </t>
    </r>
  </si>
  <si>
    <t xml:space="preserve">Verify that procedures are in place for correct labelling of products. The company must demonstrate that products are packed in correct packaging and correctly labelled according to product specifications. Special attention is required in case of changes to product recipe, raw materials, supplier of raw materials, country of origin of materials, legislation and allergens. </t>
  </si>
  <si>
    <t>Verify that it is ensured that new products and processes are included in the HACCP-system before production takes place. The need for a hazard analysis shall be considered in all cases. The company must demonstrate how new products and processes are incorporated in the HACCP-system. Demonstrate how the HACCP-team leader is involved in the decisions.</t>
  </si>
  <si>
    <t xml:space="preserve">Verify that a traceability system is in place enabling tracking and tracing of ingredients and materials, which may come in direct contact with meat.  The company shall be able to demonstrate the implementation. The company must define the batch level for the traceability system.  The auditor may conduct a traceability test during the audit, if necessary. </t>
  </si>
  <si>
    <r>
      <t>Verify that a procedure is in place to inform the</t>
    </r>
    <r>
      <rPr>
        <u val="single"/>
        <sz val="10"/>
        <rFont val="Arial"/>
        <family val="2"/>
      </rPr>
      <t xml:space="preserve"> Certification Body</t>
    </r>
    <r>
      <rPr>
        <sz val="10"/>
        <rFont val="Arial"/>
        <family val="2"/>
      </rPr>
      <t xml:space="preserve"> in case of product recalls. Verify that the Certification Body has been informed in case of product recalls.</t>
    </r>
  </si>
  <si>
    <t>Verify that performance of suppliers are monitored. The method of monitoring must be based on experience with the individual supplier and risk assessment. Monitoring of performance may include audits, questionnaires and evaluation of products and services. Verify that the evaluation of supplier performance is included in the management review.</t>
  </si>
  <si>
    <t>2.12.1</t>
  </si>
  <si>
    <t xml:space="preserve">Verify that documents are controlled and identified. The company must demonstrate the control of documents, including issuing, approval, distribution and identification of documents. </t>
  </si>
  <si>
    <r>
      <t xml:space="preserve">Verify that there is a </t>
    </r>
    <r>
      <rPr>
        <u val="single"/>
        <sz val="10"/>
        <rFont val="Arial"/>
        <family val="2"/>
      </rPr>
      <t>documented procedure</t>
    </r>
    <r>
      <rPr>
        <sz val="10"/>
        <rFont val="Arial"/>
        <family val="2"/>
      </rPr>
      <t xml:space="preserve"> for identification of products, which does not conform to food safety requirements.The company must demonstrate how they assess nonconformity in relation to the food safety requirements.</t>
    </r>
  </si>
  <si>
    <t>Verify that procedures are in place to manage emergency situations and accidents. The company must demonstrate that they have an emergency plan that includes emergency situations and accidents such as fire, disruptions of water and energy supplies, etc. Management authority and responsibility must be defined.</t>
  </si>
  <si>
    <t>Verify that facilities for handwashing and hand disinfection are provided at the entrance to production area. Evaluate useability in practice. Washing and sanitizing hands before starting work and after each absence at the work station shall be possible.</t>
  </si>
  <si>
    <t>Verify that relevant rooms are kept tidy and clean. Evaluate risk of contamination of products.</t>
  </si>
  <si>
    <t>The company must demonstrate control of high-risk production. Verify that procedures are in place to control manufacturing of high-risk products. Evaluate prevention of product contamination concerning microbiology.</t>
  </si>
  <si>
    <r>
      <t xml:space="preserve">Verify that slaughter pigs are delivered directly to the slaughterhouse and not via auction or similar system. It must be possible to identify the supplier at the point of delivery at the slaughterhouse. For all animals delivered it must be possible to trace the full chain of delivery. Evaluate </t>
    </r>
    <r>
      <rPr>
        <u val="single"/>
        <sz val="10"/>
        <rFont val="Arial"/>
        <family val="2"/>
      </rPr>
      <t>records and documentation including Food Chain Information (including zoonosis, medicine etc.)</t>
    </r>
    <r>
      <rPr>
        <sz val="10"/>
        <rFont val="Arial"/>
        <family val="2"/>
      </rPr>
      <t>.</t>
    </r>
  </si>
  <si>
    <t>Verify that measuring equipment are protected against damage.</t>
  </si>
  <si>
    <t>All personnel shall have responsibility to report nonconformities and potential risk related to quality and product safety to identified persons with management responsibility.</t>
  </si>
  <si>
    <t xml:space="preserve">Verify that management has communicated the commitment to quality, animal welfare and food safety to the organisation. See also section 1.7. </t>
  </si>
  <si>
    <t>The company shall have a documented internal audit system in place to cover the scope of the management system and all elements of this standard. Internal audits shall be based on the past performance of the activity and its significance in relation to quality, animal welfare and food safety.</t>
  </si>
  <si>
    <t xml:space="preserve">Trained and independent auditors shall make at least one internal audit every 12 months to ensure that the management system conforms and complies with the requirements of this standard. Nonconformities and corrective actions shall be documented. </t>
  </si>
  <si>
    <t>The company shall have a procedure for handling complaints and complaints data to control and correct shortcomings in quality and product safety. The customer shall be informed on the result of the handling of the claim.</t>
  </si>
  <si>
    <t>Verify that procedures are in place for handling of complaints. The company must explain how complaints are handled and how data is used to correct shortcomings in quality and product safety. Verify that customers have been informed on the result of handling claims.</t>
  </si>
  <si>
    <t xml:space="preserve">Verify that a procedure is in place to inform the authorities in due time in case of a recall. The company must demonstrate how authorities are informed in case of a product recall. Authorities must be informed if the recalled product may pose a risk to public health. </t>
  </si>
  <si>
    <t xml:space="preserve">Use of non-approved suppliers shall be acceptable on a specific delivery provided that the facility of the supplier has been assessed and the supply meets the specification. Any use of non-approved suppliers shall be subject to specific criteria that apply to the specific delivery and traceability shall be ensured. </t>
  </si>
  <si>
    <t>Unintended use of obsolete documents shall be prevented. Obsolete documents shall be identified as such and kept for a minimum of 3 years.</t>
  </si>
  <si>
    <t>Verify that obsolete documents are identified and that unintended use is prevented. Verify that obsolete documents are kept for minimum 3 years.</t>
  </si>
  <si>
    <t>The company shall prepare and implement appropriate product release procedures, including procedures for re-work in relation to nonconforming products.</t>
  </si>
  <si>
    <t xml:space="preserve">The company must demonstrate the procedure for release of products. Verify that product release procedures are in place. The procedure may be based on a hold/release procedure for non-conforming products and a release procedure for all other products, including control of quantity, product identification etc. Evaluate practice in relation to reducing risk of unintended release of products. </t>
  </si>
  <si>
    <t>The company shall appoint a Crisis Group responsible for dealing with incidents, which may lead to a product withdrawal or recall. The group shall be contactable all the time (24 hours a day).</t>
  </si>
  <si>
    <t>Any affected products shall be traced, located and identified both internally and externally.</t>
  </si>
  <si>
    <t>The factory area shall be clearly identified, and it must be located and maintained to prevent contamination from the environment and enable the production of safe products.</t>
  </si>
  <si>
    <t>Laboratory analyses shall be carried out using recognised methods. Laboratories shall be part of documented inter-calibration (ring test) or hold an accreditation according to ISO/IEC 17025. Measurement values shall be expressed in SI-units. If specific sampling methods for a testing procedure are required by regulation or contract, such sampling methods shall be based on International Standards (ISO), whenever possible.</t>
  </si>
  <si>
    <t>Section 1</t>
  </si>
  <si>
    <t>Summary and conclusion on management commitment, policies and objectives, and the management review process.</t>
  </si>
  <si>
    <t>Section 2</t>
  </si>
  <si>
    <t>Section 3</t>
  </si>
  <si>
    <t>Make a summary and conclusions on the development and implementation of the quality system, including handling of documentation and records, legislation, customer requirements and product specifications. Make a summary and conclusion on traceability, product recall and control non-conforming products. Conclusions on purchasing, product development, sales and handling of complaints shall also be included in the summary of this section.</t>
  </si>
  <si>
    <t>Make a summary and conclusion on the development and implementation of the food safety system including control of threats and health risks related to the production and the products.</t>
  </si>
  <si>
    <t>Section 4</t>
  </si>
  <si>
    <t>Summary of section 4 - The HACCP system</t>
  </si>
  <si>
    <t>Summary of section 1 - The management system</t>
  </si>
  <si>
    <t>Summary of section 2 - the quality system</t>
  </si>
  <si>
    <t>Summary of section 3 - the food safety system</t>
  </si>
  <si>
    <t>Make a summary and conclusion on the development and implementation of the HACCP system.</t>
  </si>
  <si>
    <t>Section 5</t>
  </si>
  <si>
    <t>Summary of section 5 - Production site standards</t>
  </si>
  <si>
    <t>Make a summary and conclusion on production site standards including external areas, buildings, facilities and equipment, control of waste, pest and foreign materials and handling of products.</t>
  </si>
  <si>
    <t>Section 6</t>
  </si>
  <si>
    <t>Make a summary and conclusion on the development and implementation of animal welfare requirementa at the production site.</t>
  </si>
  <si>
    <t>Summary of section 6 - Animal welfare</t>
  </si>
  <si>
    <t>Section 7</t>
  </si>
  <si>
    <t>Summary section 7 - Process management and production monitoring</t>
  </si>
  <si>
    <t>Make a summary and conclusion on the process management of each production process (slaughter, cutting, deboning, packing etc.). Control of cleaning, external storage and transport vehicles shall also be included in the summary.</t>
  </si>
  <si>
    <t>Section 8</t>
  </si>
  <si>
    <t>Summary section 8- Monitoring equipment</t>
  </si>
  <si>
    <t>Make a summary and conclusion on the control and calibration of measuring devices and equipment.</t>
  </si>
  <si>
    <t>Section 9</t>
  </si>
  <si>
    <t>Summary section 9 - Personnel, external labour and visitors</t>
  </si>
  <si>
    <t>1.1.7</t>
  </si>
  <si>
    <t>Documented specifications shall be available for all products, materials, utilities and services purchased or provided which have an effect on quality or product safety. A defined specification review process shall be in place and specifications shall be maintained, securely stored and readily accessible when needed.</t>
  </si>
  <si>
    <t xml:space="preserve">Verify that documented specifications for purchased products, materials, utilities and services are available when needed. The company must demonstrate the procedure for review of specifications before approval and how specifications are maintained and stored. </t>
  </si>
  <si>
    <t>The company shall identify measuring equipment and monitoring devices critical to ensure quality and product safety, including the accuracy necessary to ensure control and monitoring of critical parameters.</t>
  </si>
  <si>
    <r>
      <t xml:space="preserve">Verify that type of equipment (and accuracy) has been specified for control and monitoring activities. Equipment and accuracy must be in accordance with customer requirements (specification), legislation and company requirements especially as related to critical parameters. Evaluate </t>
    </r>
    <r>
      <rPr>
        <u val="single"/>
        <sz val="10"/>
        <rFont val="Arial"/>
        <family val="2"/>
      </rPr>
      <t>documentation</t>
    </r>
    <r>
      <rPr>
        <sz val="10"/>
        <rFont val="Arial"/>
        <family val="2"/>
      </rPr>
      <t>.</t>
    </r>
  </si>
  <si>
    <t>Finished products shall be marked with an identification (establishment) number and a lot and date mark. The identification number shall make it possible to identify the producer, production site and country of origin. The date mark shall indicate date of production or date of packing. The date mark may be used as a lot mark.</t>
  </si>
  <si>
    <t>The company shall perform planned maintenance for process equipment, buildings and external areas. A system of planned maintenance shall be in place for all items of equipment, which may be critical to product safety.</t>
  </si>
  <si>
    <t>The company must demonstrate how they perform maintenance including frequency. Verify that the company performs planned maintenance, especially as related to items and equipment, which may be critical to product safety.</t>
  </si>
  <si>
    <t>Transport of meat and meat products shall be subject to specific requirements regarding hygiene and temperature and shall be transported under conditions which minimise the potential for microbial, chemical or physical contamination.</t>
  </si>
  <si>
    <t>Procedures must be in place to secure correct labelling of products. Finished product shall be labelled according to the applicable food regulations in the country of intended sale. Finished products intentionally or potentially containing allergenic materials shall be labelled according to the allergen labelling regulations in the country of destination.</t>
  </si>
  <si>
    <t>The scope of the HACCP system shall be defined per product or product category and per process line or process-location. Hazards relevant to food safety shall be controlled in critical control points (CCP) and/or by PRP measures, including documented procedures and work instructions.</t>
  </si>
  <si>
    <t>Appropriate facilities and procedures shall be in place to control the risk of physical, chemical or biological contamination of product. Any handling of products shall not pose a contamination risk. This includes the use of processing aids and packaging materials.</t>
  </si>
  <si>
    <t>Minor non-conformity (factor multiplied by 1)</t>
  </si>
  <si>
    <t xml:space="preserve">Level I - Complete audit every year </t>
  </si>
  <si>
    <t xml:space="preserve">Level II - Complete audit every year </t>
  </si>
  <si>
    <t>Version 6.1</t>
  </si>
  <si>
    <t>Compliance score:</t>
  </si>
  <si>
    <t>Max score:</t>
  </si>
  <si>
    <t>Certification will not be granted if the audit results in more than five major nonconformities or if the compliance score is less than 90%.</t>
  </si>
  <si>
    <t xml:space="preserve">Area of concern that may lead to a nonconformity </t>
  </si>
  <si>
    <t>No corrective action plan required</t>
  </si>
  <si>
    <t xml:space="preserve">The company shall ensure that all necessary resources and information in a timely manner are available to support the operation and monitoring of the processes and to ensure implementation, maintenance and improvement of the management system.
The company shall establish a clear organisational structure, which defines and documents the job functions, responsibilities and reporting relationships for staff with management responsibility for activities which could affect product safety and quality. Documented job descriptions shall be available for all employees with management responsibility.
</t>
  </si>
  <si>
    <t>The company shall provide evidence of commitment to the development and implementation of the management system and to continually improving its effectiveness especially by communicating to the organisation the importance of meeting the requirements relating to quality and food safety and animal welfare.</t>
  </si>
  <si>
    <t>The company shall have in place a hazard and risk management system including prerequisite programmes to identify and control food safety hazards, including allergens. The company shall appoint a team leader who, irrespective of other responsibilities, shall have the responsibility and authority to manage a HACCP team and report to management on the effectiveness and suitability of the food safety management system.</t>
  </si>
  <si>
    <r>
      <t xml:space="preserve">Evaluate </t>
    </r>
    <r>
      <rPr>
        <u val="single"/>
        <sz val="10"/>
        <rFont val="Arial"/>
        <family val="2"/>
      </rPr>
      <t>practice regarding responsibility and authority</t>
    </r>
    <r>
      <rPr>
        <sz val="10"/>
        <rFont val="Arial"/>
        <family val="2"/>
      </rPr>
      <t xml:space="preserve"> of the HACCP team leader in relation to the HACCP system. Verify that a HACCP team leader has been appointed and that the HACCP programme includes prerequisite programmes and allergens.</t>
    </r>
  </si>
  <si>
    <t>The company shall have a designated animal welfare officer who is trained to supervise all matters/conditions relating to the welfare of animals. The animal welfare officer shall report directly to the company’s management. The animal welfare officer shall receive regular training at intervals of max. 3 years.</t>
  </si>
  <si>
    <t>The company shall establish a clear, concise and documented food safety policy and ensure that the policy is appropriate to the role of the company in the food chain, conforms to legal requirements and agreed product safety requirements of customers</t>
  </si>
  <si>
    <t>Quality and animal welfare policies</t>
  </si>
  <si>
    <t>The company shall establish a documented quality policy. The quality policy shall include the obligation to produce products in compliance with legislation and in accordance with agreed customer requirements.</t>
  </si>
  <si>
    <t>1.3.4</t>
  </si>
  <si>
    <t>The company shall establish a documented animal welfare policy. The animal welfare policy shall include the obligation to treat animals in compliance with legislation and in accordance with best practise.</t>
  </si>
  <si>
    <t>1.3.5</t>
  </si>
  <si>
    <t>Management shall ensure that the animal welfare policy is understood, communicated and implemented at all levels throughout the company</t>
  </si>
  <si>
    <t xml:space="preserve">Verify that management has ensured that the policy has been implemented and communicated to relevant employees. Employees must have an understanding of the policy, which is relevant to their function. </t>
  </si>
  <si>
    <t>1.3.6</t>
  </si>
  <si>
    <t>The company shall keep records of measures taken to improve animal welfare. Evaluation of these records shall be included in the management review (section 1.7)</t>
  </si>
  <si>
    <t>Verify that records are kept of measures taken to improve animal welare, and that such records are included in the management review.</t>
  </si>
  <si>
    <t>The company shall establish environmental objectives. Relevant measurable objectives shall be monitored to ensure that the environmental activities are in accordance with both legislation and company requirements, including a continuous effort to reduce the external environmental impact of the production.</t>
  </si>
  <si>
    <t xml:space="preserve">The company shall demonstrate activities to reduce or minimise the external environmental impact. The environmental impact shall be reviewed annually in order to improve sustainability of the production. </t>
  </si>
  <si>
    <t>Verify that the company can demonstrate activities that may reduce the external environmental impact of production and that these activities are evaluated annually.</t>
  </si>
  <si>
    <t>The company shall analyse the results of verification activities, especially the results of internal and external audits and results of inspections by authorities to confirm that the overall performance of the management system meets the requirements of this standard and the objectives of the company. This analysis is an input to the management review (section1.7).</t>
  </si>
  <si>
    <t>The comapny shall ensure that the management system is continually updated by evaluating the management system at planned intervals. System updating activities shall be recorded and reported as input to the management review (section 1.7). The management system, especially the HACCP system and food safety related processes shall be reviewed in the event of any change that may impact food safety.  Such a review shall evaluate the need for changes to the food safety system, including the food safety policy and food safety objectives.</t>
  </si>
  <si>
    <t>The company shall establish a practice for an annual review of the management system to ensure that procedures, production processes and resources are adequate and that the system in place is still fit for purpose and continually improved.</t>
  </si>
  <si>
    <t xml:space="preserve">Management shall review all elements of the management system. The review shall at least include an evaluation of:                                                  Food safety policy and objectives, quality policy and objectives, environmental impact and objectives, animal welfare policy and objectives, HACCP system, food fraud mitigation plan, food defence plan, audit results, inspections by authorities, recall procedures, traceability system, performance of suppliers, cleaning performance, consistency of supply, complaints and customer satisfaction, training activities, updating of the management system . The result of the review shall be documented and include updated policies and objectives and required improvements of the management system. </t>
  </si>
  <si>
    <t>The slaughterhouse shall maintain a traceability system, enabling forward and backward tracing of products to a group of farmers. (K)</t>
  </si>
  <si>
    <t xml:space="preserve">The company must explain the traceability system and the auditor must verify that the system is implemented. The company shall be able to demonstrate the implementation. Verify that it is possible to trace and track products to/from a group of primary producers. The company must explain the definition of "group of primary producers" to identify the level of traceability. The group of primary producers could be defined by a time slot, type of producer, location etc. The auditor may conduct a traceability test during the audit, if necessary. </t>
  </si>
  <si>
    <t>Edible parts of the carcass (including blood for human consumption) shall be maintained traceable to the carcass untill the carcass is deemed fit for human consumption.</t>
  </si>
  <si>
    <t>Any process equipment, materials or packaging that come into contact with the meat shall be in compliance with regulations as regards to use in the production of food for human consumption.</t>
  </si>
  <si>
    <t>The company shall make a documented food fraud vulnerability assessment and identify and address food fraud vulnerabilities related to public health risk.</t>
  </si>
  <si>
    <t xml:space="preserve">The company shall perform a documented assessment of threats related to food safety. </t>
  </si>
  <si>
    <t>Glass, hard plastic and other brittle materials posing a risk within production, storage and changing rooms shall be registered and checked regularly.</t>
  </si>
  <si>
    <t>The company shall have in place defined requirements for the procurement of slaughter animals regarding control of prohibited substances such as hormones, antibiotics, medicines, heavy metals and pesticides.</t>
  </si>
  <si>
    <t>Verify that the company has defined requirements regarding control of prohibited substances. This may be controlled by the authorities, but the requirement must be defined by the company.</t>
  </si>
  <si>
    <t>Animal welfare shall be inspected by an ‘ante mortem’ inspector during unloading and lairage. If an animal shows signs of disease or injury, a Veterinary Officer shall decide whether the animal should be killed immediately or transferred to a special observation pen.</t>
  </si>
  <si>
    <t xml:space="preserve">The company must demonstrate the procedure. Verify that animals are inspected during unloading and lairage. Verify that sick or injured animals are immediately identified and killed (alternatively transferred to a special observation pen). </t>
  </si>
  <si>
    <t>6.2.9</t>
  </si>
  <si>
    <t>Care must be taken to ensure animal welfare during unloading. It is forbidden to hit or kick the animals, to apply pressure to sensitive parts of the body, to use mechanical gear, to use driving aids with pointed ends or sharp edges and to use electrical driving aids. It is forbidden to pull at an animal's head, ears, horns, legs, tail or coat. The ramp angle shall be flexible, and the angle must be maximum 20 degrees.</t>
  </si>
  <si>
    <t>Maximum lairage capacity and minimum resting time shall be defined. Slaughtering and delivery time must be coordinated.</t>
  </si>
  <si>
    <t>Observation pens shall be available for immediate use upon arrival at the abattoir. The company shall ensure that no animal for slaughter is slaughtered before a Veterinary Officer/Inspector has performed ante mortem inspection and approved the animal for slaughter.</t>
  </si>
  <si>
    <t>Verify that at least one observation pen is available for use. The company must demonstrate that the observation pen is actually being used in case of sick animals arriving at the slaughterhouse. Verify that animals in observation pens are inspected by an authorised person before slaughter.</t>
  </si>
  <si>
    <t>The animal welfare officer shall monitor animal welfare work of employees and staff during stunning and sticking to ensure qualifications and training level has been achieved. Only trained and competent operators are authorised to kill animals. Operators shall be trained in observing any signs of consciousness. It shall be possible to monitor the sticking process.</t>
  </si>
  <si>
    <t>Sticking shall be carried out in a continuous process and the animals shall remain fully unconscious until death from bleeding. Sticking shall be performed immediately after stunning with a specified maximum duration time from stunning to sticking. The duration time shall depend on the type of animal and the stunning method. The decisive factor is that animals shall remain fully unconscious.</t>
  </si>
  <si>
    <t>Verify that operators are trained in stunning and assessment of effective stunning of animals. Evaluate practice in relation to effectiveness of stunning, sticking and bleeding (time stun-to-sticking, sticking of all animals, effective bleeding). Verify that a maximum duration time from stunning to sticking has been defined.</t>
  </si>
  <si>
    <t>Start-up check of the stunning/killing equipment shall be implemented. A maintenance programme shall be in place for the stunning/killing equipment. Maintenance carried out shall be recorded.</t>
  </si>
  <si>
    <t>Data from post mortem inspection of the individual animal shall be recorded at the slaughter line. Relevant data must be entered into the company IT-system and informed to the animal supplier.</t>
  </si>
  <si>
    <t>7.4.7</t>
  </si>
  <si>
    <t>When blood is collected for human consumption, it must be ensured that a temperature of 3C is reached within a defined time interval as quickly as possible. Blood shall be subject to approval before release.</t>
  </si>
  <si>
    <t>Process and product analyses</t>
  </si>
  <si>
    <t>A risk based Salmonella monitoring of carcases (pigs) shall be in place. A concept for reduction of Salmonella contamination in the slaughtering process (a Salmonella reduction plan) must be drawn up in line with the HACCP principles and implemented in the abattoir.</t>
  </si>
  <si>
    <t>Lairage facilities shall be designed, constructed and maintained to safeguard the welfare of the animals at any given time. The temperature shall be between 5C and 35C.  There shall be a sprinkler system (for pigs) in the lairage to be used in warm weather. Operating instructions for the sprinkler system must be present.The lairage must be well ventilated. Access to lairage must be restricted.</t>
  </si>
  <si>
    <t>Observe the unloading of animals and verify that care has been taken to ensure animal welfare during unloading. Verify that animals are treated according to the specific requirements of section 6.2.9.</t>
  </si>
  <si>
    <t>Verify that slaughter hygiene is monitored. The company must be able to justify the frequency and sample sites, including critical limits for action related to slaughter hygiene. Statistical process control technique can be used to identify critical limits of action. E. coli or Enterobactericeae can be used as indicators for faecal bacteria. Evaluate monitoring and records.</t>
  </si>
  <si>
    <t>Slaughter hygiene shall be monitored continually via swab testing. The samples shall be analysed for at least total viable count, faecal bacteria and/or Enterobacteriaceae. A trend analysis of results shall be implemented and measures shall be taken in the event of unsatisfying results.</t>
  </si>
  <si>
    <t>Verify that procedures are in place to record final products produced within  a defined time slot. Verify that procedures are in place to record  packaging materials (in contact with products) used for the different type of products within a defined time period.</t>
  </si>
  <si>
    <t>100-97% compliance:</t>
  </si>
  <si>
    <t>96,9-90% compliance:</t>
  </si>
  <si>
    <t>Verify that management has identified measurable food safety objectives that are relevant to the type of product - and that performance related to the identified objectives is monitored. Verify that evaluation of food safety objectives is included in the management review related to food safety of the products.</t>
  </si>
  <si>
    <t>Verify that auditors are competent (or have received documented training) and that they are independent in relation to the activities they have audited. Verify that each auditor has at least one internal audit per year.  Audits shall cover the entire management system. Verify that corrective actions are documented.</t>
  </si>
  <si>
    <r>
      <t>Verify that a practice has been established</t>
    </r>
    <r>
      <rPr>
        <sz val="16"/>
        <color indexed="10"/>
        <rFont val="Arial"/>
        <family val="2"/>
      </rPr>
      <t xml:space="preserve"> </t>
    </r>
    <r>
      <rPr>
        <sz val="10"/>
        <rFont val="Arial"/>
        <family val="2"/>
      </rPr>
      <t xml:space="preserve">for review of the management system, involving relevant management representatives.  </t>
    </r>
  </si>
  <si>
    <t>Verify that packaging and shipping specifications are available. Verify that information related to temperature requirements and other aspects of product safety and/or shelflife of products is being considered.</t>
  </si>
  <si>
    <r>
      <t xml:space="preserve">Verify that specific employees have been appointed to assess nonconforming products. The company must explain in which cases the customer shall be involved in the assessment. This may be the case for private label products. </t>
    </r>
    <r>
      <rPr>
        <sz val="10"/>
        <color indexed="10"/>
        <rFont val="Arial"/>
        <family val="2"/>
      </rPr>
      <t xml:space="preserve"> </t>
    </r>
  </si>
  <si>
    <r>
      <t xml:space="preserve">Verify that a procedure for implementation of new products and processes is in place. The company must explain how new products and processes are implemented. </t>
    </r>
    <r>
      <rPr>
        <sz val="10"/>
        <color indexed="10"/>
        <rFont val="Arial"/>
        <family val="2"/>
      </rPr>
      <t xml:space="preserve"> </t>
    </r>
  </si>
  <si>
    <t xml:space="preserve">Verify that the development of new products is based on for example testing, prediction, research, scientific studies or based on experience from similar products. </t>
  </si>
  <si>
    <t xml:space="preserve">The company must demonstrate how approval is made. Verify that approval of suppliers includes a requirement that supplied products shall be in compliance with regulation for use in the production of food for human consumption. </t>
  </si>
  <si>
    <r>
      <t xml:space="preserve">Verify that documents are updated. Special attention should be brought to changes of documents. </t>
    </r>
    <r>
      <rPr>
        <sz val="10"/>
        <color indexed="10"/>
        <rFont val="Arial"/>
        <family val="2"/>
      </rPr>
      <t xml:space="preserve"> </t>
    </r>
  </si>
  <si>
    <t>Verify that change in records is traceable, and that only authorised persons have made changes in records. Original records are not deleted.</t>
  </si>
  <si>
    <r>
      <t xml:space="preserve">Verify that there is a </t>
    </r>
    <r>
      <rPr>
        <u val="single"/>
        <sz val="10"/>
        <rFont val="Arial"/>
        <family val="2"/>
      </rPr>
      <t>documented food fraud vulnerability assessment</t>
    </r>
    <r>
      <rPr>
        <sz val="10"/>
        <rFont val="Arial"/>
        <family val="2"/>
      </rPr>
      <t>. The company must identify possible food frauds related to its products. Public health risk related to the identified frauds must be estimated. Any vulnerabillities related to products, processes and production site for the identified food frauds must be adressed. The result of the assessment is a set of food fraud vulnerabillities. Food frauds related to public health risk must be adressed.</t>
    </r>
  </si>
  <si>
    <r>
      <t xml:space="preserve">Verify that there is a </t>
    </r>
    <r>
      <rPr>
        <u val="single"/>
        <sz val="10"/>
        <rFont val="Arial"/>
        <family val="2"/>
      </rPr>
      <t>documented assessment of threats related to food safety</t>
    </r>
    <r>
      <rPr>
        <sz val="10"/>
        <rFont val="Arial"/>
        <family val="2"/>
      </rPr>
      <t>. The company must identify possible threats related to its products, processes and production site. Public health risk related to the identified threats must be estimated. Any issues which may have an impact on public health must be adressed. The result of the assessment is a set of threats.</t>
    </r>
    <r>
      <rPr>
        <sz val="10"/>
        <color indexed="10"/>
        <rFont val="Arial"/>
        <family val="2"/>
      </rPr>
      <t xml:space="preserve"> </t>
    </r>
  </si>
  <si>
    <r>
      <t xml:space="preserve">Verify that all processes and production lines at the production site are included in the HACCP system. Verify that relevant hazards have been </t>
    </r>
    <r>
      <rPr>
        <u val="single"/>
        <sz val="10"/>
        <rFont val="Arial"/>
        <family val="2"/>
      </rPr>
      <t>identified, documented and controlled</t>
    </r>
    <r>
      <rPr>
        <sz val="10"/>
        <rFont val="Arial"/>
        <family val="2"/>
      </rPr>
      <t xml:space="preserve"> in CCPs. </t>
    </r>
  </si>
  <si>
    <t xml:space="preserve">A hazard analysis shall be carried out for all processes/product lines or product/product category should be based on the following elements:.Description of materials, including meat, ingredients, packaging specifications, product specifications, working instructions and packing instructions; identification of intended use of the product, including consideration of consumers particularly susceptible to certain food hazards; flow diagrams for processes, including returned products and re-work if relevant; identification and assessment of severity of consequences and likelihood of occurrence for all known bacteriological, chemical and physical hazards. </t>
  </si>
  <si>
    <r>
      <t xml:space="preserve">Verify that a </t>
    </r>
    <r>
      <rPr>
        <u val="single"/>
        <sz val="10"/>
        <rFont val="Arial"/>
        <family val="2"/>
      </rPr>
      <t>documented hazard analysis</t>
    </r>
    <r>
      <rPr>
        <sz val="10"/>
        <rFont val="Arial"/>
        <family val="2"/>
      </rPr>
      <t xml:space="preserve"> has been made based on the Codex Alimentarius HACCP principles. Severity of consequences to public health risk and likelihood of occurrence must be argued by the company. Reference can be made to scientific materials, materials from industry associations, research organisations, universities, company data etc. Evaluate identified hazards and control of CCPs in relation to the hazards analysis made. </t>
    </r>
  </si>
  <si>
    <t>The company must demontrate methods and criteria for covering meat, ingredients and materials not in process. Evaluate practice, especially in deboning and packing areas. Evaluate risk of product contamination.</t>
  </si>
  <si>
    <t>Verify that procedures are in place to ensure that only animals fit for transport are delivered, including feedback to transporters and farmers.</t>
  </si>
  <si>
    <r>
      <t xml:space="preserve">Verify that the company has </t>
    </r>
    <r>
      <rPr>
        <u val="single"/>
        <sz val="10"/>
        <rFont val="Arial"/>
        <family val="2"/>
      </rPr>
      <t>defined maximum lairage</t>
    </r>
    <r>
      <rPr>
        <sz val="10"/>
        <rFont val="Arial"/>
        <family val="2"/>
      </rPr>
      <t xml:space="preserve"> capacity. The company must demonstrate that animal welfare considerations have been made defining the maximum lairage capacity and minimum resting time (legislation and best practice). Depending on facilities and genetics no resting time or a short resting time may be practiced. This may not have an influence on animal welfare.  Verify that delivery is planned in accordance with slaghtering capacity and lairage capacity.</t>
    </r>
  </si>
  <si>
    <t>Verify that the animal welfare officer has the responsibility to monitor the welfare work and competence of employees working with animals. Verify that operators authorised to kill animals have been trained. Verify that it is possible to monitor the sticking process.</t>
  </si>
  <si>
    <t xml:space="preserve">Verify that start-up check is implemented. Verify that stunning and killing equipment is maintained according to a planned maintenance program and that maintenance activity is recorded. Evaluate records. </t>
  </si>
  <si>
    <r>
      <t>The maximum time allowed from slaughter to start of the chilling process shall be defined. Time and</t>
    </r>
    <r>
      <rPr>
        <sz val="10"/>
        <rFont val="Arial"/>
        <family val="0"/>
      </rPr>
      <t xml:space="preserve"> temperature requirements for chilling of the carcass shall be defined.</t>
    </r>
  </si>
  <si>
    <t xml:space="preserve">Verify that all parts of the slaughter animal are officially inspected and approved. </t>
  </si>
  <si>
    <t>Verify that data of the individual animal is recorded at the slaughterline and informed to the supplier. Verify that it is possible to collect such data from the company IT-system.</t>
  </si>
  <si>
    <t>Verify that offal originate from animals that have passed official inspection. Verify product identification and traceability.</t>
  </si>
  <si>
    <t>Finished products are products packed and ready for shipping. The company must define the extent of inspection of finished products necessary to monitor the consistency of quality. The frequency of inspection of finished products must be defined based on past performance and risk assessment (including extent of inspection made during production). Verify that documented quality inspection is in place for finished products. Evaluate inspection of finished products. Evaluate records.</t>
  </si>
  <si>
    <t>Verify that a maximum chilling time for blood has been defined and that there is an approval of blood before release.</t>
  </si>
  <si>
    <t>Finished products are products packed and ready for shipping. The company must define the extent of inspection of finished products necessary to monitor the consistency of quality (including cross contamination from other species, if relevant). The frequency of inspection of finished products must be defined based on past performance and risk assessment (including extent of inspection made during production). Verify that documented quality inspection is in place for finished products. Evaluate inspection and records.</t>
  </si>
  <si>
    <t>Verify that results of temperature monitoring of chilling and freezing storage facilities are assessed and approved on a daily basis. In case of deviations compromising product safety corrective actions must be taken, including assessment of affected products.</t>
  </si>
  <si>
    <t xml:space="preserve">Cleaning compounds and sanitizing products must be safe and adequate under the conditions of use. Compliance with this requirement can be verified by documents, letter of guarantee or certification or by examination of these substances for contamination. Are cleaning compounds, sanitizing agents and chemicals being identified, held and stored in a manner that protects against contamination of food, food contact surfaces or food packaging materials. </t>
  </si>
  <si>
    <t xml:space="preserve">Verify that cleaned facilities are inspected and approved before start up by competent individuals with assigned responsibility for this function. In case of  risk of  product contamination from contaminated surfaces a new cleaning must be initiated before start up. This may be surfaces coming into contact with products or from overlying constructions. Evaluate inspection records.  </t>
  </si>
  <si>
    <r>
      <t xml:space="preserve">Verify that outside stay in working clothes is  prohibited. However, it may be necessary for limited stay outside in working clothes (moving from one building to another). When staying outside working clothes must be covered with changeable clothes designated to the purpose. Working footwear shall be changed, covered or cleaned before entering production. In case of contamination working clothes must be changed. </t>
    </r>
    <r>
      <rPr>
        <sz val="10"/>
        <color indexed="10"/>
        <rFont val="Arial"/>
        <family val="2"/>
      </rPr>
      <t xml:space="preserve"> </t>
    </r>
    <r>
      <rPr>
        <sz val="10"/>
        <rFont val="Arial"/>
        <family val="2"/>
      </rPr>
      <t>Evaluate risk of product contamination.</t>
    </r>
  </si>
  <si>
    <t>Make a summary and conclusion on control of personnel, external labour and visitors, including hygiene regulations and training.</t>
  </si>
  <si>
    <r>
      <t>Is it possible to gain from substition of elements</t>
    </r>
    <r>
      <rPr>
        <sz val="10"/>
        <rFont val="Arial"/>
        <family val="0"/>
      </rPr>
      <t xml:space="preserve"> of processes or products. Including for example other species, other proteins, change of packaging materials, other raw materials, other spices, other ingredients etc. Risk of frauduently using other raw materials, packaging materials and ingrediens as specified. Origin of raw materials etc.</t>
    </r>
  </si>
  <si>
    <r>
      <t>Operators involved in the handling and killing of animals shall take the necessary measures to avoid pain and minimise stress and suffering of animals during slaughtering. Evaulate practice in relation to avoiding pain, distress or suffering of the animals.</t>
    </r>
    <r>
      <rPr>
        <sz val="10"/>
        <color indexed="10"/>
        <rFont val="Arial"/>
        <family val="2"/>
      </rPr>
      <t xml:space="preserve"> </t>
    </r>
    <r>
      <rPr>
        <sz val="10"/>
        <rFont val="Arial"/>
        <family val="2"/>
      </rPr>
      <t>Verify that the company follow legislation and the methods used are taking best practice into account.</t>
    </r>
  </si>
  <si>
    <t>Verify that Salmonella monitoring of carcases is in place for pig slaughtering. Evaluate monitoring and records.</t>
  </si>
  <si>
    <t>Verify that a test of the traceability system is made every year appropriate for the assortment. The test must include both forward and backward traceability  to a defined level. Verify that the result of testing of the traceability systems is included in the management review. An actual product recall or withdrawal may qualify as a test, if the activity has included use of traceability system.</t>
  </si>
  <si>
    <t>Verify that a dedicated animal welfare officer has been  appointed. Evaluate competence and training in relation to knowledge on animal welfare. Evaluate authority and responsibility especially in relation to reporting to management.</t>
  </si>
  <si>
    <t xml:space="preserve">Verify that relevant foreign bodies are identified and that the company has procedures in place to reduce the risk of product contamination. Examples of relevant foreign bodies are glass, hair, plastic, wood, metal, knives and other tools. But also perspiration, cosmetics, tobacco, chemicals and medicines applied to the skin. Evaluate practice especially in deboning and packaging areas (systematic and comprehensive). </t>
  </si>
  <si>
    <t>Finished products are products packed and ready for shipping. The company must define the extent of inspection of finished products necessary to monitor the consistency of quality. The scope and frequency of inspection of finished products must be defined based on past performance and risk assessment (including extent of inpection made during production). Verify that documented quality inspection is in place for finished products. Evaluate inspection of finished products (systematic and comprehensive). Evaluate records.</t>
  </si>
  <si>
    <t xml:space="preserve">Verify that updating activities are recorded and reported as an input to the management review. Verify that changes in the HACCP system are recorded and included as input to the management review. Verify that the management system is evaluated at planned intervals at management reviews (section 1.7). </t>
  </si>
  <si>
    <t>Verify that glass, hard plastic and other brittle materials in production areas and storage and changing rooms are registered and checked. Evaluate records in relation to regularity of checking based on risk.</t>
  </si>
  <si>
    <t>The company must demonstrate the use of authorised waste disposal contractors. Authorisation means contractors must be approved by competent authority. Waste must be removed, stored and disposed of to minimize the development of odor, minimize the potential for the waste becoming an attractant and harborage or breeding place for pests, and protect against contamination of food, food contact surfaces, packaging materials, water supplies and ground surfaces. Evaluate risk of product contamination.</t>
  </si>
  <si>
    <t xml:space="preserve">Fundamental to the successful functioning of any food hygiene system is the establishment and maintenance of a positive food safety culture acknowledging the importance of human behaviour in providing safe and suitable food. The following elements are important in cultivating a positive food safety culture: </t>
  </si>
  <si>
    <t xml:space="preserve">Commitment of the management and all personnel to the production and handling of safe food; </t>
  </si>
  <si>
    <t xml:space="preserve">Leadership to set the right direction and to engage all personnel in food safety practices; </t>
  </si>
  <si>
    <t>Awareness of the importance of food hygiene by all personnel in the food business</t>
  </si>
  <si>
    <t xml:space="preserve">Open and clear communication among all personnel in the food business, including communication of deviations and expectations; and </t>
  </si>
  <si>
    <t xml:space="preserve">The availability of sufficient resources to ensure the effective functioning of the food hygiene system. </t>
  </si>
  <si>
    <t>Management should ensure the effectiveness of the food hygiene systems in place by:</t>
  </si>
  <si>
    <t>Ensuring that roles, responsibilities, and authorities are clearly communicated in the food business</t>
  </si>
  <si>
    <t>Maintaining the integrity of the food hygiene system when changes are planned and implemented</t>
  </si>
  <si>
    <t xml:space="preserve">Verifying that controls are carried out and working and that documentation is up to date; </t>
  </si>
  <si>
    <t>Ensuring that the appropriate training and supervision are in place for personnel</t>
  </si>
  <si>
    <t xml:space="preserve">Ensuring compliance with relevant regulatory requirements; </t>
  </si>
  <si>
    <t>Encouraging continual improvement, where appropriate, taking into account developments in science, technology and best practice</t>
  </si>
  <si>
    <t>Link to the Codex document: http://www.fao.org/fao-who-codexalimentarius/sh-proxy/en/?lnk=1&amp;url=https%253A%252F%252Fworkspace.fao.org%252Fsites%252Fcodex%252FMeetings%252FCX-712-51%252FReport%252FREP20_FHe.pdf</t>
  </si>
  <si>
    <t>Codex has draftet elements important in cultivating a positive food safety culture.</t>
  </si>
  <si>
    <t xml:space="preserve">Evaluation and improvement, questions to be answered: 1) Are we doing this in practice ? 2) What needs to be improved ? 3) And how do we do it ?) </t>
  </si>
  <si>
    <t>In order to cultivate a Food safety culture, the management needs to consider the following questions, can we do this in practice ? What is needed ? And how are we going to do it ?</t>
  </si>
  <si>
    <t>Generel questions to be answered: 1) Can we do this in practice ? 2) What is needed ? 3) And how are we going to do it ?                                                                                       E.g. consider the need for different approach to different groups of employees depending on their responsibility ? Consider how to implement on the different responsibility levels ?</t>
  </si>
  <si>
    <t>Generel questions to be answered: 1) Can we do this in practice ? 2) What is needed ? 3) And how are we going to do it ?                                                                                       E.g. consider the need for different approach to different groups of employees depending on their responsibility ? Consider how to implement on the different responsibility levels ? Consider how to measure ?</t>
  </si>
  <si>
    <t xml:space="preserve">The company shall encourage a food safety culture that supports the food safety policy. Management shall ensure that the food safety culture is implemented at all levels throughout the company.   </t>
  </si>
  <si>
    <t xml:space="preserve">Verify that management is encouraging a food safety culture (a guideline is enclosed based on Codex draft on elements important to build a food safety culture). Management has ensured that the policy has been implemented and communicated to employees. Employees must have an understanding of the policy and practice food safety culture relevant to their function. </t>
  </si>
  <si>
    <t>Verify that there is a documented animal welfare policy, which includes an obligation to treat animals in compliance with legislation. The company shall be able to identify important  animal welfare elements relevant to the type of  production.</t>
  </si>
  <si>
    <t>This guideline and checklist can be used by the company when developing the HACCP programme</t>
  </si>
  <si>
    <t>This guide can be used by the company building a food safety culture.</t>
  </si>
  <si>
    <t>The company shall ensure that both national and relevant international legislation in export markets are known and complied with. This includes all relevant legislation in the country of manufacturing as well as the country of known destination for the products.</t>
  </si>
  <si>
    <t>Quality requirements to the supplier shall be based on company requirements and experience with each supplier.</t>
  </si>
  <si>
    <t>Management shall ensure that relevant measurable food safety objectives are monitored related to safety of the products (section 1.7)</t>
  </si>
  <si>
    <t xml:space="preserve">An annual test and evaluation of the traceability system shall be carried out and documented. The test shall demonstrate both forward and backward traceability. The result of testing of the traceability system shall be included in the management review. (section 1.7). </t>
  </si>
  <si>
    <t>This guideline can be used by the company to develop a Food Fraud Mitigation Plan</t>
  </si>
  <si>
    <t>This guideline can be used by the company to develop a Food Defence Plan</t>
  </si>
  <si>
    <t>The company shall establish a management system for quality, food safety and animal welfare. The management system shall be documented, implemented, maintained and continually improved (K)</t>
  </si>
  <si>
    <t>Announced audit</t>
  </si>
  <si>
    <t>Unannounced audit</t>
  </si>
  <si>
    <t>30 November 2020</t>
  </si>
  <si>
    <t>Audit duration:</t>
  </si>
  <si>
    <t>Date</t>
  </si>
  <si>
    <t>Starting time</t>
  </si>
  <si>
    <t>Ending time</t>
  </si>
</sst>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 _k_r_._-;\-* #,##0\ _k_r_._-;_-* &quot;-&quot;\ _k_r_._-;_-@_-"/>
    <numFmt numFmtId="173" formatCode="_-* #,##0.00\ _k_r_._-;\-* #,##0.00\ _k_r_._-;_-* &quot;-&quot;??\ _k_r_._-;_-@_-"/>
    <numFmt numFmtId="174" formatCode="&quot;kr&quot;\ #,##0;&quot;kr&quot;\ \-#,##0"/>
    <numFmt numFmtId="175" formatCode="&quot;kr&quot;\ #,##0;[Red]&quot;kr&quot;\ \-#,##0"/>
    <numFmt numFmtId="176" formatCode="&quot;kr&quot;\ #,##0.00;&quot;kr&quot;\ \-#,##0.00"/>
    <numFmt numFmtId="177" formatCode="&quot;kr&quot;\ #,##0.00;[Red]&quot;kr&quot;\ \-#,##0.00"/>
    <numFmt numFmtId="178" formatCode="_ &quot;kr&quot;\ * #,##0_ ;_ &quot;kr&quot;\ * \-#,##0_ ;_ &quot;kr&quot;\ * &quot;-&quot;_ ;_ @_ "/>
    <numFmt numFmtId="179" formatCode="_ &quot;kr&quot;\ * #,##0.00_ ;_ &quot;kr&quot;\ * \-#,##0.00_ ;_ &quot;kr&quot;\ * &quot;-&quot;??_ ;_ @_ "/>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 #,##0_);_(* \(#,##0\);_(* &quot;-&quot;_);_(@_)"/>
    <numFmt numFmtId="186" formatCode="_(&quot;kr&quot;\ * #,##0.00_);_(&quot;kr&quot;\ * \(#,##0.00\);_(&quot;kr&quot;\ * &quot;-&quot;??_);_(@_)"/>
    <numFmt numFmtId="187" formatCode="_(* #,##0.00_);_(* \(#,##0.00\);_(* &quot;-&quot;??_);_(@_)"/>
    <numFmt numFmtId="188" formatCode="yyyy/mm/dd"/>
    <numFmt numFmtId="189" formatCode="&quot;Ja&quot;;&quot;Ja&quot;;&quot;Nej&quot;"/>
    <numFmt numFmtId="190" formatCode="&quot;Sand&quot;;&quot;Sand&quot;;&quot;Falsk&quot;"/>
    <numFmt numFmtId="191" formatCode="&quot;Til&quot;;&quot;Til&quot;;&quot;Fra&quot;"/>
    <numFmt numFmtId="192" formatCode="0.0"/>
    <numFmt numFmtId="193" formatCode="[$€-2]\ #.##000_);[Red]\([$€-2]\ #.##000\)"/>
    <numFmt numFmtId="194" formatCode="_(* #,##0.0_);_(* \(#,##0.0\);_(* &quot;-&quot;??_);_(@_)"/>
    <numFmt numFmtId="195" formatCode="_(* #,##0_);_(* \(#,##0\);_(* &quot;-&quot;??_);_(@_)"/>
    <numFmt numFmtId="196" formatCode="&quot;Sandt&quot;;&quot;Sandt&quot;;&quot;Falsk&quot;"/>
  </numFmts>
  <fonts count="50">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sz val="10"/>
      <color indexed="10"/>
      <name val="Arial"/>
      <family val="2"/>
    </font>
    <font>
      <sz val="10"/>
      <color indexed="10"/>
      <name val="Arial"/>
      <family val="2"/>
    </font>
    <font>
      <i/>
      <sz val="10"/>
      <name val="Arial"/>
      <family val="2"/>
    </font>
    <font>
      <b/>
      <sz val="12"/>
      <name val="Arial"/>
      <family val="2"/>
    </font>
    <font>
      <b/>
      <u val="single"/>
      <sz val="12"/>
      <name val="Arial"/>
      <family val="2"/>
    </font>
    <font>
      <sz val="12"/>
      <name val="Times New Roman"/>
      <family val="1"/>
    </font>
    <font>
      <sz val="12"/>
      <color indexed="10"/>
      <name val="Times New Roman"/>
      <family val="1"/>
    </font>
    <font>
      <strike/>
      <sz val="12"/>
      <color indexed="10"/>
      <name val="Times New Roman"/>
      <family val="1"/>
    </font>
    <font>
      <i/>
      <sz val="10"/>
      <color indexed="57"/>
      <name val="Arial"/>
      <family val="2"/>
    </font>
    <font>
      <sz val="10"/>
      <color indexed="57"/>
      <name val="Arial"/>
      <family val="2"/>
    </font>
    <font>
      <sz val="10"/>
      <color indexed="30"/>
      <name val="Arial"/>
      <family val="2"/>
    </font>
    <font>
      <sz val="10"/>
      <color indexed="55"/>
      <name val="Arial"/>
      <family val="2"/>
    </font>
    <font>
      <u val="single"/>
      <sz val="10"/>
      <name val="Arial"/>
      <family val="2"/>
    </font>
    <font>
      <sz val="1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sz val="11"/>
      <color rgb="FFFA7D00"/>
      <name val="Calibri"/>
      <family val="2"/>
    </font>
    <font>
      <b/>
      <sz val="11"/>
      <color theme="1"/>
      <name val="Calibri"/>
      <family val="2"/>
    </font>
    <font>
      <sz val="11"/>
      <color rgb="FF9C0006"/>
      <name val="Calibri"/>
      <family val="2"/>
    </font>
    <font>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
      <patternFill patternType="solid">
        <fgColor theme="0" tint="-0.3499799966812134"/>
        <bgColor indexed="64"/>
      </patternFill>
    </fill>
    <fill>
      <patternFill patternType="solid">
        <fgColor rgb="FFFF7C80"/>
        <bgColor indexed="64"/>
      </patternFill>
    </fill>
    <fill>
      <patternFill patternType="solid">
        <fgColor theme="8" tint="0.7999799847602844"/>
        <bgColor indexed="64"/>
      </patternFill>
    </fill>
    <fill>
      <patternFill patternType="solid">
        <fgColor rgb="FF99FF99"/>
        <bgColor indexed="64"/>
      </patternFill>
    </fill>
    <fill>
      <patternFill patternType="solid">
        <fgColor rgb="FFFFFF00"/>
        <bgColor indexed="64"/>
      </patternFill>
    </fill>
    <fill>
      <patternFill patternType="solid">
        <fgColor rgb="FFE7FD77"/>
        <bgColor indexed="64"/>
      </patternFill>
    </fill>
    <fill>
      <patternFill patternType="solid">
        <fgColor rgb="FFF2FA8A"/>
        <bgColor indexed="64"/>
      </patternFill>
    </fill>
    <fill>
      <patternFill patternType="solid">
        <fgColor theme="0" tint="-0.1499900072813034"/>
        <bgColor indexed="64"/>
      </patternFill>
    </fill>
    <fill>
      <patternFill patternType="solid">
        <fgColor rgb="FF00B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7030A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double"/>
      <right style="double"/>
      <top style="double"/>
      <bottom style="double"/>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0" borderId="0" applyNumberFormat="0" applyFill="0" applyBorder="0" applyAlignment="0" applyProtection="0"/>
    <xf numFmtId="0" fontId="0" fillId="16" borderId="1" applyNumberFormat="0" applyFont="0" applyAlignment="0" applyProtection="0"/>
    <xf numFmtId="0" fontId="39" fillId="17" borderId="2" applyNumberFormat="0" applyAlignment="0" applyProtection="0"/>
    <xf numFmtId="0" fontId="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0" borderId="0" applyNumberFormat="0" applyFill="0" applyBorder="0" applyAlignment="0" applyProtection="0"/>
    <xf numFmtId="0" fontId="41" fillId="23" borderId="0" applyNumberFormat="0" applyBorder="0" applyAlignment="0" applyProtection="0"/>
    <xf numFmtId="0" fontId="42" fillId="24"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25" borderId="3" applyNumberFormat="0" applyAlignment="0" applyProtection="0"/>
    <xf numFmtId="0" fontId="1" fillId="0" borderId="0" applyNumberFormat="0" applyFill="0" applyBorder="0" applyAlignment="0" applyProtection="0"/>
    <xf numFmtId="0" fontId="44" fillId="26" borderId="0" applyNumberFormat="0" applyBorder="0" applyAlignment="0" applyProtection="0"/>
    <xf numFmtId="0" fontId="45" fillId="17"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33" fillId="0" borderId="0" applyNumberFormat="0" applyFill="0" applyBorder="0" applyAlignment="0" applyProtection="0"/>
    <xf numFmtId="0" fontId="47" fillId="0" borderId="9" applyNumberFormat="0" applyFill="0" applyAlignment="0" applyProtection="0"/>
    <xf numFmtId="0" fontId="48" fillId="27"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464">
    <xf numFmtId="0" fontId="0" fillId="0" borderId="0" xfId="0" applyAlignment="1">
      <alignment/>
    </xf>
    <xf numFmtId="0" fontId="3"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pplyProtection="1">
      <alignment/>
      <protection/>
    </xf>
    <xf numFmtId="0" fontId="7" fillId="0" borderId="0" xfId="0" applyFont="1" applyAlignment="1" applyProtection="1">
      <alignment horizontal="right" vertical="top" wrapText="1"/>
      <protection/>
    </xf>
    <xf numFmtId="0" fontId="0" fillId="0" borderId="0" xfId="0" applyAlignment="1" applyProtection="1">
      <alignment horizontal="center"/>
      <protection/>
    </xf>
    <xf numFmtId="0" fontId="0" fillId="0" borderId="0" xfId="0" applyAlignment="1" applyProtection="1">
      <alignment vertical="top" wrapText="1"/>
      <protection/>
    </xf>
    <xf numFmtId="0" fontId="0" fillId="0" borderId="0" xfId="0" applyAlignment="1" applyProtection="1">
      <alignment/>
      <protection/>
    </xf>
    <xf numFmtId="188" fontId="7" fillId="0" borderId="0" xfId="0" applyNumberFormat="1" applyFont="1" applyAlignment="1" applyProtection="1">
      <alignment horizontal="right" vertical="top" wrapText="1"/>
      <protection/>
    </xf>
    <xf numFmtId="0" fontId="0" fillId="0" borderId="0" xfId="0" applyAlignment="1" applyProtection="1">
      <alignment horizontal="right"/>
      <protection/>
    </xf>
    <xf numFmtId="0" fontId="3" fillId="0" borderId="10" xfId="0" applyFont="1" applyBorder="1" applyAlignment="1" applyProtection="1">
      <alignment horizontal="center"/>
      <protection/>
    </xf>
    <xf numFmtId="0" fontId="3" fillId="0" borderId="0" xfId="0" applyFont="1" applyAlignment="1" applyProtection="1">
      <alignment vertical="top" wrapText="1"/>
      <protection/>
    </xf>
    <xf numFmtId="0" fontId="0" fillId="0" borderId="0" xfId="0" applyBorder="1" applyAlignment="1" applyProtection="1">
      <alignment horizontal="center"/>
      <protection/>
    </xf>
    <xf numFmtId="0" fontId="3" fillId="0" borderId="0" xfId="0" applyFont="1" applyBorder="1" applyAlignment="1" applyProtection="1">
      <alignment horizontal="center"/>
      <protection/>
    </xf>
    <xf numFmtId="0" fontId="0" fillId="28" borderId="10" xfId="0" applyFill="1" applyBorder="1" applyAlignment="1" applyProtection="1">
      <alignment horizontal="center"/>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3" fillId="0" borderId="0" xfId="0" applyFont="1" applyAlignment="1" applyProtection="1">
      <alignment horizontal="center"/>
      <protection/>
    </xf>
    <xf numFmtId="0" fontId="3" fillId="0" borderId="0" xfId="0" applyFont="1" applyAlignment="1" applyProtection="1">
      <alignment horizontal="left" vertical="top" wrapText="1"/>
      <protection/>
    </xf>
    <xf numFmtId="0" fontId="0" fillId="0" borderId="12" xfId="0" applyBorder="1" applyAlignment="1" applyProtection="1">
      <alignment/>
      <protection/>
    </xf>
    <xf numFmtId="0" fontId="3" fillId="0" borderId="0" xfId="0" applyFont="1" applyAlignment="1" applyProtection="1">
      <alignment horizontal="right" vertical="top" wrapText="1"/>
      <protection/>
    </xf>
    <xf numFmtId="0" fontId="3" fillId="0" borderId="0" xfId="0" applyFont="1" applyAlignment="1" applyProtection="1">
      <alignment horizontal="righ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Alignment="1" applyProtection="1">
      <alignment wrapText="1"/>
      <protection/>
    </xf>
    <xf numFmtId="0" fontId="0" fillId="0" borderId="15" xfId="0" applyBorder="1" applyAlignment="1" applyProtection="1">
      <alignment wrapText="1"/>
      <protection/>
    </xf>
    <xf numFmtId="0" fontId="3" fillId="0" borderId="0" xfId="0" applyFont="1" applyAlignment="1" applyProtection="1">
      <alignment horizontal="right" wrapText="1"/>
      <protection/>
    </xf>
    <xf numFmtId="0" fontId="0" fillId="0" borderId="0" xfId="0" applyAlignment="1" applyProtection="1">
      <alignment horizontal="left"/>
      <protection/>
    </xf>
    <xf numFmtId="0" fontId="3" fillId="0" borderId="16" xfId="0" applyFont="1" applyBorder="1" applyAlignment="1" applyProtection="1">
      <alignment/>
      <protection/>
    </xf>
    <xf numFmtId="0" fontId="0" fillId="0" borderId="11" xfId="0" applyBorder="1" applyAlignment="1" applyProtection="1">
      <alignment wrapText="1"/>
      <protection/>
    </xf>
    <xf numFmtId="0" fontId="3" fillId="0" borderId="13" xfId="0" applyFont="1" applyBorder="1" applyAlignment="1" applyProtection="1">
      <alignment/>
      <protection/>
    </xf>
    <xf numFmtId="0" fontId="3" fillId="0" borderId="16" xfId="0" applyFont="1" applyBorder="1" applyAlignment="1" applyProtection="1">
      <alignment horizontal="left"/>
      <protection/>
    </xf>
    <xf numFmtId="0" fontId="0" fillId="0" borderId="11" xfId="0" applyBorder="1" applyAlignment="1" applyProtection="1">
      <alignment horizontal="center"/>
      <protection/>
    </xf>
    <xf numFmtId="0" fontId="3" fillId="0" borderId="11" xfId="0" applyFont="1" applyBorder="1" applyAlignment="1" applyProtection="1">
      <alignment/>
      <protection/>
    </xf>
    <xf numFmtId="0" fontId="6" fillId="0" borderId="11" xfId="0" applyFont="1" applyBorder="1" applyAlignment="1" applyProtection="1">
      <alignment horizontal="left"/>
      <protection/>
    </xf>
    <xf numFmtId="0" fontId="0" fillId="0" borderId="0" xfId="0" applyBorder="1" applyAlignment="1" applyProtection="1">
      <alignment wrapText="1"/>
      <protection/>
    </xf>
    <xf numFmtId="0" fontId="0" fillId="0" borderId="12" xfId="0" applyBorder="1" applyAlignment="1" applyProtection="1">
      <alignment horizontal="left"/>
      <protection/>
    </xf>
    <xf numFmtId="0" fontId="0" fillId="0" borderId="14" xfId="0" applyBorder="1" applyAlignment="1" applyProtection="1">
      <alignment horizontal="center"/>
      <protection/>
    </xf>
    <xf numFmtId="0" fontId="0" fillId="0" borderId="14" xfId="0" applyBorder="1" applyAlignment="1" applyProtection="1">
      <alignment horizontal="right"/>
      <protection/>
    </xf>
    <xf numFmtId="0" fontId="3" fillId="0" borderId="12"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horizontal="right"/>
      <protection/>
    </xf>
    <xf numFmtId="0" fontId="0" fillId="0" borderId="0" xfId="0" applyAlignment="1" applyProtection="1">
      <alignment horizontal="left" vertical="top" wrapText="1"/>
      <protection/>
    </xf>
    <xf numFmtId="0" fontId="0" fillId="29" borderId="19" xfId="0" applyFont="1" applyFill="1" applyBorder="1" applyAlignment="1" applyProtection="1">
      <alignment horizontal="left" vertical="top" wrapText="1"/>
      <protection/>
    </xf>
    <xf numFmtId="0" fontId="13" fillId="28" borderId="10" xfId="0" applyFont="1" applyFill="1" applyBorder="1" applyAlignment="1" applyProtection="1">
      <alignment horizontal="center"/>
      <protection/>
    </xf>
    <xf numFmtId="0" fontId="0" fillId="28" borderId="20" xfId="0" applyFill="1" applyBorder="1" applyAlignment="1" applyProtection="1">
      <alignment horizontal="center"/>
      <protection/>
    </xf>
    <xf numFmtId="0" fontId="3" fillId="0" borderId="0" xfId="0" applyFont="1" applyBorder="1" applyAlignment="1" applyProtection="1">
      <alignment/>
      <protection/>
    </xf>
    <xf numFmtId="0" fontId="3" fillId="0" borderId="15" xfId="0" applyFont="1" applyBorder="1" applyAlignment="1" applyProtection="1">
      <alignment vertical="top" wrapText="1"/>
      <protection/>
    </xf>
    <xf numFmtId="0" fontId="3" fillId="0" borderId="15" xfId="0" applyFon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14" fillId="28" borderId="10" xfId="0" applyFont="1" applyFill="1" applyBorder="1" applyAlignment="1" applyProtection="1">
      <alignment horizontal="center"/>
      <protection/>
    </xf>
    <xf numFmtId="0" fontId="0" fillId="0" borderId="0" xfId="0" applyFont="1" applyAlignment="1" applyProtection="1">
      <alignment horizontal="center"/>
      <protection/>
    </xf>
    <xf numFmtId="0" fontId="15" fillId="0" borderId="0" xfId="0" applyFont="1" applyBorder="1" applyAlignment="1" applyProtection="1">
      <alignment horizontal="center"/>
      <protection/>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Alignment="1" applyProtection="1">
      <alignment horizontal="right"/>
      <protection/>
    </xf>
    <xf numFmtId="3" fontId="3" fillId="0" borderId="13" xfId="0" applyNumberFormat="1" applyFont="1" applyBorder="1" applyAlignment="1" applyProtection="1">
      <alignment horizontal="right"/>
      <protection/>
    </xf>
    <xf numFmtId="0" fontId="0" fillId="0" borderId="0" xfId="0" applyFill="1" applyAlignment="1" applyProtection="1">
      <alignment/>
      <protection/>
    </xf>
    <xf numFmtId="0" fontId="5" fillId="0" borderId="21" xfId="0" applyFont="1" applyBorder="1" applyAlignment="1" applyProtection="1">
      <alignment horizontal="center"/>
      <protection/>
    </xf>
    <xf numFmtId="0" fontId="0" fillId="0" borderId="0" xfId="0" applyFont="1" applyAlignment="1" applyProtection="1">
      <alignment vertical="top" wrapText="1"/>
      <protection/>
    </xf>
    <xf numFmtId="0" fontId="0" fillId="29" borderId="10" xfId="0" applyFont="1" applyFill="1" applyBorder="1" applyAlignment="1" applyProtection="1">
      <alignment horizontal="left" vertical="top" wrapText="1"/>
      <protection/>
    </xf>
    <xf numFmtId="0" fontId="0" fillId="0" borderId="15" xfId="0" applyFill="1" applyBorder="1" applyAlignment="1" applyProtection="1">
      <alignment horizontal="center"/>
      <protection/>
    </xf>
    <xf numFmtId="0" fontId="0" fillId="0" borderId="10" xfId="0" applyBorder="1" applyAlignment="1" applyProtection="1">
      <alignment vertical="top" wrapText="1"/>
      <protection/>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vertical="top" wrapText="1"/>
      <protection/>
    </xf>
    <xf numFmtId="0" fontId="0" fillId="0" borderId="15" xfId="0" applyBorder="1" applyAlignment="1" applyProtection="1">
      <alignment horizontal="center"/>
      <protection/>
    </xf>
    <xf numFmtId="0" fontId="0" fillId="0" borderId="0" xfId="0" applyBorder="1" applyAlignment="1">
      <alignment wrapText="1"/>
    </xf>
    <xf numFmtId="0" fontId="10" fillId="0" borderId="0" xfId="0" applyFont="1" applyFill="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0" xfId="0" applyFont="1" applyAlignment="1" applyProtection="1">
      <alignment vertical="top"/>
      <protection/>
    </xf>
    <xf numFmtId="0" fontId="3" fillId="0" borderId="10" xfId="0" applyFont="1" applyBorder="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11" xfId="0" applyFont="1" applyBorder="1" applyAlignment="1" applyProtection="1">
      <alignment vertical="top"/>
      <protection/>
    </xf>
    <xf numFmtId="0" fontId="0" fillId="0" borderId="15"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5" xfId="0" applyFont="1" applyBorder="1" applyAlignment="1" applyProtection="1">
      <alignment vertical="top" wrapText="1"/>
      <protection/>
    </xf>
    <xf numFmtId="0" fontId="0" fillId="29" borderId="19" xfId="0" applyFont="1" applyFill="1" applyBorder="1" applyAlignment="1" applyProtection="1">
      <alignment horizontal="left" vertical="top" wrapText="1"/>
      <protection locked="0"/>
    </xf>
    <xf numFmtId="0" fontId="0" fillId="29" borderId="19" xfId="0" applyFont="1" applyFill="1" applyBorder="1" applyAlignment="1" applyProtection="1">
      <alignment horizontal="left" vertical="top" wrapText="1"/>
      <protection locked="0"/>
    </xf>
    <xf numFmtId="0" fontId="0" fillId="29"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protection/>
    </xf>
    <xf numFmtId="0" fontId="0" fillId="0" borderId="0" xfId="0" applyFont="1" applyAlignment="1" applyProtection="1">
      <alignment/>
      <protection/>
    </xf>
    <xf numFmtId="3" fontId="3" fillId="0" borderId="21" xfId="0" applyNumberFormat="1" applyFont="1" applyBorder="1" applyAlignment="1" applyProtection="1">
      <alignment/>
      <protection/>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protection locked="0"/>
    </xf>
    <xf numFmtId="0" fontId="3" fillId="0" borderId="1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Font="1" applyAlignment="1" applyProtection="1">
      <alignment horizontal="center"/>
      <protection locked="0"/>
    </xf>
    <xf numFmtId="0" fontId="0" fillId="0" borderId="11"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0" xfId="0" applyFont="1" applyAlignment="1" applyProtection="1">
      <alignment/>
      <protection locked="0"/>
    </xf>
    <xf numFmtId="0" fontId="3" fillId="0" borderId="15" xfId="0" applyFont="1" applyBorder="1" applyAlignment="1" applyProtection="1">
      <alignment horizontal="left" vertical="top" wrapText="1"/>
      <protection locked="0"/>
    </xf>
    <xf numFmtId="0" fontId="0" fillId="0" borderId="0" xfId="0" applyFont="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Font="1" applyAlignment="1" applyProtection="1">
      <alignment horizontal="center"/>
      <protection locked="0"/>
    </xf>
    <xf numFmtId="0" fontId="0" fillId="30" borderId="10" xfId="0" applyFill="1" applyBorder="1" applyAlignment="1" applyProtection="1">
      <alignment horizontal="left" vertical="top" wrapText="1"/>
      <protection/>
    </xf>
    <xf numFmtId="0" fontId="0" fillId="0" borderId="22" xfId="0" applyFont="1" applyBorder="1" applyAlignment="1" applyProtection="1">
      <alignment horizontal="center" vertical="center"/>
      <protection/>
    </xf>
    <xf numFmtId="0" fontId="0" fillId="29" borderId="10" xfId="0" applyFont="1" applyFill="1" applyBorder="1" applyAlignment="1" applyProtection="1">
      <alignment horizontal="center" vertical="center"/>
      <protection locked="0"/>
    </xf>
    <xf numFmtId="0" fontId="0" fillId="29" borderId="10" xfId="0" applyFont="1" applyFill="1" applyBorder="1" applyAlignment="1" applyProtection="1">
      <alignment horizontal="center" vertical="center"/>
      <protection locked="0"/>
    </xf>
    <xf numFmtId="0" fontId="0" fillId="29" borderId="20" xfId="0" applyFont="1" applyFill="1" applyBorder="1" applyAlignment="1" applyProtection="1">
      <alignment horizontal="center" vertical="center"/>
      <protection locked="0"/>
    </xf>
    <xf numFmtId="0" fontId="0" fillId="29" borderId="19" xfId="0" applyFont="1" applyFill="1" applyBorder="1" applyAlignment="1" applyProtection="1">
      <alignment horizontal="left" vertical="top" wrapText="1"/>
      <protection locked="0"/>
    </xf>
    <xf numFmtId="0" fontId="0" fillId="0" borderId="10" xfId="0" applyFont="1" applyBorder="1" applyAlignment="1" applyProtection="1">
      <alignment vertical="top" wrapText="1"/>
      <protection/>
    </xf>
    <xf numFmtId="0" fontId="0" fillId="0" borderId="10" xfId="0" applyFill="1" applyBorder="1" applyAlignment="1" applyProtection="1">
      <alignment vertical="top" wrapText="1"/>
      <protection/>
    </xf>
    <xf numFmtId="0" fontId="0" fillId="0" borderId="10"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29" borderId="19"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16" fillId="29" borderId="10" xfId="0" applyFont="1" applyFill="1" applyBorder="1" applyAlignment="1" applyProtection="1">
      <alignment horizontal="left" vertical="top" wrapText="1"/>
      <protection locked="0"/>
    </xf>
    <xf numFmtId="0" fontId="0" fillId="29" borderId="10" xfId="0" applyFont="1" applyFill="1" applyBorder="1" applyAlignment="1" applyProtection="1">
      <alignment horizontal="left" vertical="top" wrapText="1"/>
      <protection locked="0"/>
    </xf>
    <xf numFmtId="0" fontId="0" fillId="29" borderId="20" xfId="0" applyFont="1" applyFill="1" applyBorder="1" applyAlignment="1" applyProtection="1">
      <alignment horizontal="left" vertical="top" wrapText="1"/>
      <protection locked="0"/>
    </xf>
    <xf numFmtId="0" fontId="3" fillId="0" borderId="0" xfId="0" applyFont="1" applyBorder="1" applyAlignment="1" applyProtection="1">
      <alignment vertical="top" wrapText="1"/>
      <protection/>
    </xf>
    <xf numFmtId="0" fontId="0" fillId="0" borderId="22" xfId="0" applyFont="1" applyFill="1" applyBorder="1" applyAlignment="1" applyProtection="1">
      <alignment horizontal="center" vertical="center"/>
      <protection/>
    </xf>
    <xf numFmtId="0" fontId="0" fillId="28" borderId="10" xfId="0" applyFill="1" applyBorder="1" applyAlignment="1" applyProtection="1">
      <alignment horizontal="center" vertical="center"/>
      <protection/>
    </xf>
    <xf numFmtId="0" fontId="0" fillId="29" borderId="13"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22" xfId="0" applyFont="1" applyBorder="1" applyAlignment="1" applyProtection="1">
      <alignment horizontal="center" vertical="center"/>
      <protection/>
    </xf>
    <xf numFmtId="0" fontId="0" fillId="29" borderId="19" xfId="0" applyFont="1" applyFill="1" applyBorder="1" applyAlignment="1" applyProtection="1">
      <alignment horizontal="center"/>
      <protection locked="0"/>
    </xf>
    <xf numFmtId="0" fontId="0" fillId="29" borderId="1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14" fillId="28" borderId="10" xfId="0" applyFont="1" applyFill="1" applyBorder="1" applyAlignment="1" applyProtection="1">
      <alignment horizontal="center" vertical="center"/>
      <protection/>
    </xf>
    <xf numFmtId="0" fontId="0" fillId="28" borderId="20" xfId="0" applyFill="1" applyBorder="1" applyAlignment="1" applyProtection="1">
      <alignment horizontal="center" vertical="center"/>
      <protection/>
    </xf>
    <xf numFmtId="0" fontId="0" fillId="0" borderId="13" xfId="0" applyFont="1" applyBorder="1" applyAlignment="1" applyProtection="1">
      <alignment/>
      <protection/>
    </xf>
    <xf numFmtId="0" fontId="0" fillId="0" borderId="18" xfId="0" applyFont="1" applyBorder="1" applyAlignment="1" applyProtection="1">
      <alignment/>
      <protection/>
    </xf>
    <xf numFmtId="0" fontId="0" fillId="0" borderId="13"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14" xfId="0" applyFont="1" applyBorder="1" applyAlignment="1" applyProtection="1">
      <alignment vertical="top" wrapText="1"/>
      <protection/>
    </xf>
    <xf numFmtId="0" fontId="3" fillId="0" borderId="18" xfId="0" applyFont="1" applyBorder="1" applyAlignment="1" applyProtection="1">
      <alignment vertical="top" wrapText="1"/>
      <protection/>
    </xf>
    <xf numFmtId="0" fontId="0" fillId="0" borderId="14" xfId="0" applyFont="1" applyBorder="1" applyAlignment="1" applyProtection="1">
      <alignment/>
      <protection/>
    </xf>
    <xf numFmtId="0" fontId="0" fillId="0" borderId="18" xfId="0" applyFont="1" applyFill="1" applyBorder="1" applyAlignment="1" applyProtection="1">
      <alignment/>
      <protection/>
    </xf>
    <xf numFmtId="0" fontId="0" fillId="0" borderId="13" xfId="0" applyFont="1" applyFill="1" applyBorder="1" applyAlignment="1" applyProtection="1">
      <alignment/>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protection/>
    </xf>
    <xf numFmtId="0" fontId="0" fillId="29" borderId="2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xf>
    <xf numFmtId="0" fontId="0" fillId="28" borderId="10" xfId="0" applyFill="1" applyBorder="1" applyAlignment="1" applyProtection="1">
      <alignment horizontal="center" vertical="center" wrapText="1"/>
      <protection/>
    </xf>
    <xf numFmtId="0" fontId="0" fillId="31" borderId="10" xfId="0" applyFont="1" applyFill="1" applyBorder="1" applyAlignment="1" applyProtection="1">
      <alignment horizontal="center" vertical="center"/>
      <protection locked="0"/>
    </xf>
    <xf numFmtId="0" fontId="0" fillId="29" borderId="10" xfId="0" applyFont="1" applyFill="1" applyBorder="1" applyAlignment="1" applyProtection="1">
      <alignment horizontal="center"/>
      <protection locked="0"/>
    </xf>
    <xf numFmtId="195" fontId="3" fillId="0" borderId="21" xfId="46" applyNumberFormat="1" applyFont="1" applyBorder="1" applyAlignment="1" applyProtection="1">
      <alignment/>
      <protection/>
    </xf>
    <xf numFmtId="0" fontId="0" fillId="29" borderId="10" xfId="0" applyFont="1" applyFill="1" applyBorder="1" applyAlignment="1" applyProtection="1">
      <alignment horizontal="center" vertical="center" wrapText="1"/>
      <protection locked="0"/>
    </xf>
    <xf numFmtId="0" fontId="0" fillId="29" borderId="10" xfId="0" applyFont="1" applyFill="1" applyBorder="1" applyAlignment="1" applyProtection="1">
      <alignment horizontal="center" vertical="center" wrapText="1"/>
      <protection locked="0"/>
    </xf>
    <xf numFmtId="0" fontId="3" fillId="0" borderId="10" xfId="0" applyFont="1" applyBorder="1" applyAlignment="1" applyProtection="1">
      <alignment vertical="top" wrapText="1"/>
      <protection/>
    </xf>
    <xf numFmtId="0" fontId="0" fillId="0" borderId="0" xfId="0" applyAlignment="1" applyProtection="1">
      <alignment horizontal="center" vertical="top" wrapText="1"/>
      <protection/>
    </xf>
    <xf numFmtId="0" fontId="3"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3" fontId="3" fillId="0" borderId="14" xfId="0" applyNumberFormat="1" applyFont="1" applyBorder="1" applyAlignment="1" applyProtection="1">
      <alignment horizontal="right"/>
      <protection/>
    </xf>
    <xf numFmtId="0" fontId="4" fillId="0" borderId="0" xfId="0" applyFont="1" applyAlignment="1" applyProtection="1">
      <alignment horizontal="left" vertical="top" wrapText="1"/>
      <protection locked="0"/>
    </xf>
    <xf numFmtId="0" fontId="0" fillId="30" borderId="10" xfId="0" applyFont="1" applyFill="1" applyBorder="1" applyAlignment="1" applyProtection="1">
      <alignment horizontal="center" vertical="center" wrapText="1"/>
      <protection/>
    </xf>
    <xf numFmtId="0" fontId="0" fillId="30" borderId="20" xfId="0" applyFont="1" applyFill="1" applyBorder="1" applyAlignment="1" applyProtection="1">
      <alignment horizontal="center" vertical="center" wrapText="1"/>
      <protection/>
    </xf>
    <xf numFmtId="0" fontId="0" fillId="30" borderId="22" xfId="0" applyFont="1" applyFill="1" applyBorder="1" applyAlignment="1" applyProtection="1">
      <alignment horizontal="center" vertical="center" wrapText="1"/>
      <protection/>
    </xf>
    <xf numFmtId="0" fontId="0" fillId="30" borderId="19" xfId="0" applyFont="1" applyFill="1" applyBorder="1" applyAlignment="1" applyProtection="1">
      <alignment horizontal="center" vertical="center" wrapText="1"/>
      <protection/>
    </xf>
    <xf numFmtId="0" fontId="0" fillId="0" borderId="0" xfId="0" applyFont="1" applyFill="1" applyBorder="1" applyAlignment="1" applyProtection="1">
      <alignment vertical="top" wrapText="1"/>
      <protection/>
    </xf>
    <xf numFmtId="0" fontId="0" fillId="0" borderId="20" xfId="0" applyFont="1" applyBorder="1" applyAlignment="1" applyProtection="1">
      <alignment horizontal="center" vertical="center" wrapText="1"/>
      <protection/>
    </xf>
    <xf numFmtId="0" fontId="0" fillId="28" borderId="20" xfId="0" applyFill="1" applyBorder="1" applyAlignment="1" applyProtection="1">
      <alignment horizontal="center" vertical="center" wrapText="1"/>
      <protection/>
    </xf>
    <xf numFmtId="0" fontId="0" fillId="29" borderId="13" xfId="0" applyFont="1" applyFill="1" applyBorder="1" applyAlignment="1" applyProtection="1">
      <alignment horizontal="center" vertical="center" wrapText="1"/>
      <protection locked="0"/>
    </xf>
    <xf numFmtId="0" fontId="0" fillId="29" borderId="20" xfId="0" applyFont="1" applyFill="1" applyBorder="1" applyAlignment="1" applyProtection="1">
      <alignment horizontal="center" vertical="center" wrapText="1"/>
      <protection locked="0"/>
    </xf>
    <xf numFmtId="0" fontId="0" fillId="29" borderId="20" xfId="0" applyFont="1" applyFill="1" applyBorder="1" applyAlignment="1" applyProtection="1">
      <alignment horizontal="center" vertical="center" wrapText="1"/>
      <protection locked="0"/>
    </xf>
    <xf numFmtId="0" fontId="0" fillId="0" borderId="0" xfId="0" applyFont="1" applyBorder="1" applyAlignment="1" applyProtection="1">
      <alignment vertical="top" wrapText="1"/>
      <protection/>
    </xf>
    <xf numFmtId="0" fontId="0"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protection locked="0"/>
    </xf>
    <xf numFmtId="0" fontId="0" fillId="32" borderId="0" xfId="0" applyFill="1" applyBorder="1" applyAlignment="1" applyProtection="1">
      <alignment horizontal="center"/>
      <protection/>
    </xf>
    <xf numFmtId="0" fontId="0" fillId="32" borderId="0" xfId="0" applyFont="1" applyFill="1" applyBorder="1" applyAlignment="1" applyProtection="1">
      <alignment horizontal="center" vertical="center"/>
      <protection/>
    </xf>
    <xf numFmtId="0" fontId="0" fillId="32" borderId="14" xfId="0" applyFont="1" applyFill="1" applyBorder="1" applyAlignment="1" applyProtection="1">
      <alignment horizontal="center" vertical="center"/>
      <protection/>
    </xf>
    <xf numFmtId="0" fontId="0" fillId="32"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locked="0"/>
    </xf>
    <xf numFmtId="0" fontId="0" fillId="0" borderId="11" xfId="0" applyFont="1" applyBorder="1" applyAlignment="1" applyProtection="1">
      <alignment vertical="top"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protection/>
    </xf>
    <xf numFmtId="0" fontId="0"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0" fillId="0" borderId="11" xfId="0" applyFont="1" applyFill="1" applyBorder="1" applyAlignment="1" applyProtection="1">
      <alignment vertical="top" wrapText="1"/>
      <protection/>
    </xf>
    <xf numFmtId="0" fontId="16" fillId="0" borderId="1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0" fillId="31" borderId="19" xfId="0" applyFont="1" applyFill="1" applyBorder="1" applyAlignment="1" applyProtection="1">
      <alignment horizontal="left" vertical="top" wrapText="1"/>
      <protection locked="0"/>
    </xf>
    <xf numFmtId="0" fontId="0" fillId="31" borderId="10" xfId="0" applyFont="1" applyFill="1" applyBorder="1" applyAlignment="1" applyProtection="1">
      <alignment horizontal="left" vertical="top" wrapText="1"/>
      <protection locked="0"/>
    </xf>
    <xf numFmtId="0" fontId="0" fillId="0" borderId="0" xfId="0" applyFill="1" applyBorder="1" applyAlignment="1" applyProtection="1">
      <alignment horizontal="center" vertical="center"/>
      <protection/>
    </xf>
    <xf numFmtId="0" fontId="16" fillId="0" borderId="0"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xf>
    <xf numFmtId="0" fontId="0" fillId="0" borderId="11" xfId="0" applyFill="1" applyBorder="1" applyAlignment="1" applyProtection="1">
      <alignment horizontal="center" vertical="center"/>
      <protection/>
    </xf>
    <xf numFmtId="0" fontId="16" fillId="0" borderId="11" xfId="0" applyFont="1" applyFill="1" applyBorder="1" applyAlignment="1" applyProtection="1">
      <alignment vertical="top" wrapText="1"/>
      <protection locked="0"/>
    </xf>
    <xf numFmtId="0" fontId="0" fillId="33" borderId="10" xfId="0" applyFill="1" applyBorder="1" applyAlignment="1" applyProtection="1">
      <alignment vertical="top" wrapText="1"/>
      <protection/>
    </xf>
    <xf numFmtId="0" fontId="0" fillId="0" borderId="10"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0" fillId="0" borderId="20"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0" fillId="0" borderId="20" xfId="0" applyBorder="1" applyAlignment="1" applyProtection="1">
      <alignment horizontal="left" vertical="top" wrapText="1"/>
      <protection/>
    </xf>
    <xf numFmtId="0" fontId="0" fillId="33" borderId="10" xfId="0" applyFill="1" applyBorder="1" applyAlignment="1" applyProtection="1">
      <alignment horizontal="left" vertical="top" wrapText="1"/>
      <protection/>
    </xf>
    <xf numFmtId="0" fontId="0" fillId="0" borderId="20" xfId="0" applyFont="1" applyFill="1" applyBorder="1" applyAlignment="1" applyProtection="1">
      <alignment vertical="top" wrapText="1"/>
      <protection/>
    </xf>
    <xf numFmtId="0" fontId="0" fillId="31" borderId="1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xf>
    <xf numFmtId="0" fontId="0" fillId="0" borderId="20" xfId="0" applyFont="1" applyBorder="1" applyAlignment="1" applyProtection="1">
      <alignment horizontal="left" vertical="top" wrapText="1"/>
      <protection/>
    </xf>
    <xf numFmtId="0" fontId="0" fillId="0" borderId="23" xfId="0" applyBorder="1" applyAlignment="1" applyProtection="1">
      <alignment horizontal="left" vertical="top" wrapText="1"/>
      <protection/>
    </xf>
    <xf numFmtId="0" fontId="0" fillId="0" borderId="0"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xf>
    <xf numFmtId="0" fontId="0" fillId="33" borderId="23" xfId="0" applyFont="1" applyFill="1" applyBorder="1" applyAlignment="1" applyProtection="1">
      <alignment horizontal="left" vertical="top" wrapText="1"/>
      <protection/>
    </xf>
    <xf numFmtId="0" fontId="0" fillId="0" borderId="0" xfId="0" applyFill="1" applyBorder="1" applyAlignment="1" applyProtection="1">
      <alignment horizontal="center" vertical="center"/>
      <protection locked="0"/>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left" vertical="top" wrapText="1"/>
      <protection locked="0"/>
    </xf>
    <xf numFmtId="0" fontId="0" fillId="0" borderId="11" xfId="0" applyFont="1" applyBorder="1" applyAlignment="1" applyProtection="1">
      <alignment vertical="top" wrapText="1"/>
      <protection/>
    </xf>
    <xf numFmtId="0" fontId="0" fillId="0" borderId="11"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29" borderId="20" xfId="0" applyFont="1" applyFill="1" applyBorder="1" applyAlignment="1" applyProtection="1">
      <alignment vertical="top" wrapText="1"/>
      <protection locked="0"/>
    </xf>
    <xf numFmtId="0" fontId="0" fillId="29" borderId="10" xfId="0" applyFont="1" applyFill="1" applyBorder="1" applyAlignment="1" applyProtection="1">
      <alignment vertical="top" wrapText="1"/>
      <protection locked="0"/>
    </xf>
    <xf numFmtId="0" fontId="49" fillId="31" borderId="19" xfId="0" applyFont="1" applyFill="1" applyBorder="1" applyAlignment="1" applyProtection="1">
      <alignment horizontal="left" vertical="top" wrapText="1"/>
      <protection locked="0"/>
    </xf>
    <xf numFmtId="0" fontId="0" fillId="0" borderId="11" xfId="0" applyFont="1" applyBorder="1" applyAlignment="1" applyProtection="1">
      <alignment horizontal="left" vertical="top" wrapText="1"/>
      <protection/>
    </xf>
    <xf numFmtId="0" fontId="49" fillId="29" borderId="19" xfId="0" applyFont="1" applyFill="1" applyBorder="1" applyAlignment="1" applyProtection="1">
      <alignment horizontal="left" vertical="top" wrapText="1"/>
      <protection locked="0"/>
    </xf>
    <xf numFmtId="0" fontId="0" fillId="0" borderId="0" xfId="0" applyFont="1" applyBorder="1" applyAlignment="1" applyProtection="1">
      <alignment vertical="top" wrapText="1"/>
      <protection/>
    </xf>
    <xf numFmtId="0" fontId="0" fillId="32"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3" fontId="3" fillId="0" borderId="0" xfId="0" applyNumberFormat="1" applyFont="1" applyBorder="1" applyAlignment="1" applyProtection="1">
      <alignment/>
      <protection/>
    </xf>
    <xf numFmtId="195" fontId="3" fillId="0" borderId="0" xfId="46" applyNumberFormat="1" applyFont="1" applyBorder="1" applyAlignment="1" applyProtection="1">
      <alignment/>
      <protection/>
    </xf>
    <xf numFmtId="0" fontId="0" fillId="0" borderId="10" xfId="0" applyFont="1" applyBorder="1" applyAlignment="1" applyProtection="1">
      <alignment horizontal="center" vertical="center"/>
      <protection/>
    </xf>
    <xf numFmtId="0" fontId="0" fillId="0" borderId="2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34" borderId="10"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0" borderId="0" xfId="0" applyFont="1" applyAlignment="1" applyProtection="1">
      <alignment horizontal="left" vertical="top" wrapText="1"/>
      <protection locked="0"/>
    </xf>
    <xf numFmtId="0" fontId="0" fillId="0" borderId="0" xfId="0"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0" xfId="0" applyFont="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vertical="center"/>
      <protection locked="0"/>
    </xf>
    <xf numFmtId="0" fontId="0" fillId="32" borderId="0" xfId="0" applyFill="1" applyBorder="1" applyAlignment="1" applyProtection="1">
      <alignment horizontal="center" vertical="center"/>
      <protection/>
    </xf>
    <xf numFmtId="0" fontId="0" fillId="32" borderId="16" xfId="0" applyFont="1" applyFill="1" applyBorder="1" applyAlignment="1" applyProtection="1">
      <alignment horizontal="left" vertical="top" wrapText="1"/>
      <protection/>
    </xf>
    <xf numFmtId="0" fontId="0" fillId="32" borderId="11" xfId="0" applyFill="1" applyBorder="1" applyAlignment="1" applyProtection="1">
      <alignment horizontal="left" vertical="top" wrapText="1"/>
      <protection/>
    </xf>
    <xf numFmtId="0" fontId="0" fillId="32" borderId="11" xfId="0" applyFont="1" applyFill="1" applyBorder="1" applyAlignment="1" applyProtection="1">
      <alignment horizontal="center" vertical="center" wrapText="1"/>
      <protection/>
    </xf>
    <xf numFmtId="0" fontId="0" fillId="32" borderId="11" xfId="0" applyFont="1" applyFill="1" applyBorder="1" applyAlignment="1" applyProtection="1">
      <alignment horizontal="center" vertical="center"/>
      <protection locked="0"/>
    </xf>
    <xf numFmtId="0" fontId="0" fillId="32" borderId="11" xfId="0" applyFont="1"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1" xfId="0" applyFont="1" applyFill="1" applyBorder="1" applyAlignment="1" applyProtection="1">
      <alignment horizontal="center" vertical="center"/>
      <protection/>
    </xf>
    <xf numFmtId="0" fontId="0" fillId="32" borderId="11" xfId="0" applyFont="1" applyFill="1" applyBorder="1" applyAlignment="1" applyProtection="1">
      <alignment horizontal="left" vertical="top" wrapText="1"/>
      <protection locked="0"/>
    </xf>
    <xf numFmtId="0" fontId="0" fillId="32" borderId="0" xfId="0"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locked="0"/>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left" vertical="top" wrapText="1"/>
      <protection locked="0"/>
    </xf>
    <xf numFmtId="0" fontId="0" fillId="29" borderId="13" xfId="0" applyFont="1" applyFill="1" applyBorder="1" applyAlignment="1" applyProtection="1">
      <alignment horizontal="left" vertical="top" wrapText="1"/>
      <protection/>
    </xf>
    <xf numFmtId="0" fontId="0" fillId="29" borderId="18" xfId="0" applyFont="1" applyFill="1" applyBorder="1" applyAlignment="1" applyProtection="1">
      <alignment horizontal="left" vertical="top" wrapText="1"/>
      <protection/>
    </xf>
    <xf numFmtId="0" fontId="6" fillId="0" borderId="11" xfId="0" applyFont="1"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left" vertical="top" wrapText="1"/>
      <protection locked="0"/>
    </xf>
    <xf numFmtId="0" fontId="0" fillId="0" borderId="0" xfId="0" applyAlignment="1">
      <alignment vertical="top"/>
    </xf>
    <xf numFmtId="0" fontId="3" fillId="31" borderId="0" xfId="0" applyFont="1" applyFill="1" applyAlignment="1">
      <alignment/>
    </xf>
    <xf numFmtId="0" fontId="0" fillId="31" borderId="0" xfId="0" applyFill="1" applyAlignment="1">
      <alignment/>
    </xf>
    <xf numFmtId="0" fontId="0" fillId="31" borderId="0" xfId="0" applyFont="1" applyFill="1" applyAlignment="1">
      <alignment/>
    </xf>
    <xf numFmtId="0" fontId="0" fillId="31" borderId="0" xfId="0" applyFont="1" applyFill="1" applyAlignment="1">
      <alignment vertical="top" wrapText="1"/>
    </xf>
    <xf numFmtId="0" fontId="3" fillId="31" borderId="0" xfId="0" applyFont="1" applyFill="1" applyAlignment="1">
      <alignment vertical="top" wrapText="1"/>
    </xf>
    <xf numFmtId="0" fontId="3" fillId="35" borderId="0" xfId="0" applyFont="1" applyFill="1" applyAlignment="1">
      <alignment/>
    </xf>
    <xf numFmtId="0" fontId="3" fillId="31" borderId="24" xfId="0" applyFont="1" applyFill="1" applyBorder="1" applyAlignment="1">
      <alignment/>
    </xf>
    <xf numFmtId="0" fontId="3" fillId="36" borderId="25" xfId="0" applyFont="1" applyFill="1" applyBorder="1" applyAlignment="1">
      <alignment/>
    </xf>
    <xf numFmtId="0" fontId="0" fillId="31" borderId="10" xfId="0" applyFont="1" applyFill="1" applyBorder="1" applyAlignment="1">
      <alignment vertical="top"/>
    </xf>
    <xf numFmtId="0" fontId="0" fillId="31" borderId="10" xfId="0" applyFont="1" applyFill="1" applyBorder="1" applyAlignment="1">
      <alignment vertical="top" wrapText="1"/>
    </xf>
    <xf numFmtId="0" fontId="3" fillId="37" borderId="26" xfId="0" applyFont="1" applyFill="1" applyBorder="1" applyAlignment="1">
      <alignment/>
    </xf>
    <xf numFmtId="0" fontId="3" fillId="37" borderId="27" xfId="0" applyFont="1" applyFill="1" applyBorder="1" applyAlignment="1">
      <alignment/>
    </xf>
    <xf numFmtId="0" fontId="0" fillId="37" borderId="10" xfId="0" applyFill="1" applyBorder="1" applyAlignment="1">
      <alignment horizontal="center" vertical="center"/>
    </xf>
    <xf numFmtId="0" fontId="0" fillId="35" borderId="10" xfId="0" applyFill="1" applyBorder="1" applyAlignment="1">
      <alignment horizontal="center" vertical="center"/>
    </xf>
    <xf numFmtId="0" fontId="0" fillId="37" borderId="20" xfId="0" applyFill="1" applyBorder="1" applyAlignment="1">
      <alignment horizontal="center" vertical="center"/>
    </xf>
    <xf numFmtId="0" fontId="0" fillId="35" borderId="0" xfId="0" applyFill="1" applyAlignment="1">
      <alignment horizontal="center" vertical="center"/>
    </xf>
    <xf numFmtId="0" fontId="0" fillId="37" borderId="27" xfId="0" applyFill="1" applyBorder="1" applyAlignment="1">
      <alignment horizontal="center" vertical="center"/>
    </xf>
    <xf numFmtId="0" fontId="0" fillId="37" borderId="16" xfId="0" applyFill="1" applyBorder="1" applyAlignment="1">
      <alignment horizontal="center" vertical="center"/>
    </xf>
    <xf numFmtId="0" fontId="0" fillId="35" borderId="20" xfId="0" applyFill="1" applyBorder="1" applyAlignment="1">
      <alignment horizontal="center" vertical="center"/>
    </xf>
    <xf numFmtId="0" fontId="0" fillId="37" borderId="17" xfId="0" applyFill="1" applyBorder="1" applyAlignment="1">
      <alignment horizontal="center" vertical="center"/>
    </xf>
    <xf numFmtId="0" fontId="0" fillId="35" borderId="27" xfId="0" applyFill="1" applyBorder="1" applyAlignment="1">
      <alignment horizontal="center" vertical="center"/>
    </xf>
    <xf numFmtId="0" fontId="3" fillId="36" borderId="26" xfId="0" applyFont="1" applyFill="1" applyBorder="1" applyAlignment="1">
      <alignment horizontal="left" vertical="top" wrapText="1"/>
    </xf>
    <xf numFmtId="0" fontId="3" fillId="36" borderId="27" xfId="0" applyFont="1" applyFill="1" applyBorder="1" applyAlignment="1">
      <alignment horizontal="left" vertical="top" wrapText="1"/>
    </xf>
    <xf numFmtId="0" fontId="0" fillId="36" borderId="10" xfId="0" applyFill="1" applyBorder="1" applyAlignment="1">
      <alignment horizontal="left" vertical="top" wrapText="1"/>
    </xf>
    <xf numFmtId="0" fontId="0" fillId="36" borderId="20" xfId="0" applyFill="1" applyBorder="1" applyAlignment="1">
      <alignment horizontal="left" vertical="top" wrapText="1"/>
    </xf>
    <xf numFmtId="0" fontId="0" fillId="36" borderId="27" xfId="0" applyFill="1" applyBorder="1" applyAlignment="1">
      <alignment horizontal="left" vertical="top" wrapText="1"/>
    </xf>
    <xf numFmtId="0" fontId="3" fillId="37" borderId="28" xfId="0" applyFont="1" applyFill="1" applyBorder="1" applyAlignment="1">
      <alignment horizontal="center" vertical="center"/>
    </xf>
    <xf numFmtId="0" fontId="3" fillId="35" borderId="28" xfId="0" applyFont="1" applyFill="1" applyBorder="1" applyAlignment="1">
      <alignment horizontal="center" vertical="center"/>
    </xf>
    <xf numFmtId="0" fontId="0" fillId="0" borderId="0" xfId="0" applyAlignment="1">
      <alignment vertical="top" wrapText="1"/>
    </xf>
    <xf numFmtId="0" fontId="3" fillId="0" borderId="0" xfId="0" applyFont="1" applyFill="1" applyAlignment="1">
      <alignment/>
    </xf>
    <xf numFmtId="0" fontId="3" fillId="31" borderId="0" xfId="0" applyFont="1" applyFill="1" applyBorder="1" applyAlignment="1">
      <alignment/>
    </xf>
    <xf numFmtId="0" fontId="3" fillId="31" borderId="15" xfId="0" applyFont="1" applyFill="1" applyBorder="1" applyAlignment="1">
      <alignment/>
    </xf>
    <xf numFmtId="0" fontId="3" fillId="31" borderId="11" xfId="0" applyFont="1" applyFill="1" applyBorder="1" applyAlignment="1">
      <alignment/>
    </xf>
    <xf numFmtId="0" fontId="3" fillId="31" borderId="16" xfId="0" applyFont="1" applyFill="1" applyBorder="1" applyAlignment="1">
      <alignment/>
    </xf>
    <xf numFmtId="0" fontId="3" fillId="31" borderId="17" xfId="0" applyFont="1" applyFill="1" applyBorder="1" applyAlignment="1">
      <alignment/>
    </xf>
    <xf numFmtId="0" fontId="3" fillId="31" borderId="13" xfId="0" applyFont="1" applyFill="1" applyBorder="1" applyAlignment="1">
      <alignment/>
    </xf>
    <xf numFmtId="0" fontId="3" fillId="31" borderId="18" xfId="0" applyFont="1" applyFill="1" applyBorder="1" applyAlignment="1">
      <alignment/>
    </xf>
    <xf numFmtId="0" fontId="3" fillId="31" borderId="23" xfId="0" applyFont="1" applyFill="1" applyBorder="1" applyAlignment="1">
      <alignment vertical="top" wrapText="1"/>
    </xf>
    <xf numFmtId="0" fontId="0" fillId="31" borderId="10" xfId="0" applyFill="1" applyBorder="1" applyAlignment="1">
      <alignment vertical="top" wrapText="1"/>
    </xf>
    <xf numFmtId="0" fontId="3" fillId="31" borderId="10" xfId="0" applyFont="1" applyFill="1" applyBorder="1" applyAlignment="1">
      <alignment vertical="top" wrapText="1"/>
    </xf>
    <xf numFmtId="0" fontId="3" fillId="37" borderId="10" xfId="0" applyFont="1" applyFill="1" applyBorder="1" applyAlignment="1">
      <alignment vertical="top" wrapText="1"/>
    </xf>
    <xf numFmtId="0" fontId="0" fillId="37" borderId="10" xfId="0" applyFill="1" applyBorder="1" applyAlignment="1">
      <alignment vertical="top" wrapText="1"/>
    </xf>
    <xf numFmtId="0" fontId="0" fillId="0" borderId="10" xfId="0" applyFill="1" applyBorder="1" applyAlignment="1">
      <alignment vertical="top" wrapText="1"/>
    </xf>
    <xf numFmtId="0" fontId="3" fillId="31" borderId="12" xfId="0" applyFont="1" applyFill="1" applyBorder="1" applyAlignment="1">
      <alignment/>
    </xf>
    <xf numFmtId="0" fontId="3" fillId="31" borderId="14" xfId="0" applyFont="1" applyFill="1" applyBorder="1" applyAlignment="1">
      <alignment/>
    </xf>
    <xf numFmtId="0" fontId="0" fillId="38" borderId="11" xfId="0" applyFill="1" applyBorder="1" applyAlignment="1">
      <alignment/>
    </xf>
    <xf numFmtId="0" fontId="3" fillId="38" borderId="16" xfId="0" applyFont="1" applyFill="1" applyBorder="1" applyAlignment="1">
      <alignment/>
    </xf>
    <xf numFmtId="0" fontId="0" fillId="38" borderId="13" xfId="0" applyFill="1" applyBorder="1" applyAlignment="1">
      <alignment/>
    </xf>
    <xf numFmtId="0" fontId="0" fillId="0" borderId="11" xfId="0" applyFont="1" applyBorder="1" applyAlignment="1" applyProtection="1">
      <alignment horizontal="left" vertical="top" wrapText="1"/>
      <protection/>
    </xf>
    <xf numFmtId="0" fontId="0" fillId="0" borderId="0" xfId="0" applyFont="1" applyFill="1" applyBorder="1" applyAlignment="1" applyProtection="1">
      <alignment horizontal="center"/>
      <protection locked="0"/>
    </xf>
    <xf numFmtId="0" fontId="0" fillId="29" borderId="27"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top" wrapText="1"/>
      <protection/>
    </xf>
    <xf numFmtId="0" fontId="3" fillId="0" borderId="14" xfId="0" applyFont="1" applyBorder="1" applyAlignment="1" applyProtection="1">
      <alignment vertical="top" wrapText="1"/>
      <protection/>
    </xf>
    <xf numFmtId="0" fontId="0" fillId="32" borderId="12" xfId="0" applyFont="1" applyFill="1" applyBorder="1" applyAlignment="1" applyProtection="1">
      <alignment horizontal="left" vertical="top" wrapText="1"/>
      <protection/>
    </xf>
    <xf numFmtId="0" fontId="3" fillId="0" borderId="10" xfId="0" applyFont="1" applyFill="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0" xfId="0" applyFont="1" applyAlignment="1" applyProtection="1">
      <alignment/>
      <protection/>
    </xf>
    <xf numFmtId="0" fontId="3" fillId="0" borderId="0" xfId="0" applyFont="1" applyAlignment="1" applyProtection="1">
      <alignment/>
      <protection/>
    </xf>
    <xf numFmtId="0" fontId="0" fillId="0" borderId="10" xfId="0" applyFont="1" applyBorder="1" applyAlignment="1" applyProtection="1">
      <alignment vertical="top" wrapText="1"/>
      <protection/>
    </xf>
    <xf numFmtId="0" fontId="0" fillId="0" borderId="0" xfId="0" applyFont="1" applyAlignment="1">
      <alignment/>
    </xf>
    <xf numFmtId="0" fontId="0" fillId="29" borderId="19" xfId="0" applyFont="1" applyFill="1" applyBorder="1" applyAlignment="1" applyProtection="1">
      <alignment vertical="top" wrapText="1"/>
      <protection/>
    </xf>
    <xf numFmtId="0" fontId="0" fillId="29" borderId="19" xfId="0" applyFont="1" applyFill="1" applyBorder="1" applyAlignment="1">
      <alignment horizontal="left" vertical="top" wrapText="1"/>
    </xf>
    <xf numFmtId="0" fontId="0" fillId="39" borderId="19" xfId="0" applyFont="1" applyFill="1" applyBorder="1" applyAlignment="1" applyProtection="1">
      <alignment horizontal="left" vertical="top" wrapText="1"/>
      <protection/>
    </xf>
    <xf numFmtId="0" fontId="1" fillId="31" borderId="17" xfId="49" applyFill="1" applyBorder="1" applyAlignment="1" applyProtection="1">
      <alignment/>
      <protection/>
    </xf>
    <xf numFmtId="0" fontId="3" fillId="31" borderId="12" xfId="0" applyFont="1" applyFill="1" applyBorder="1" applyAlignment="1" quotePrefix="1">
      <alignment/>
    </xf>
    <xf numFmtId="0" fontId="0" fillId="32" borderId="10" xfId="0" applyFont="1" applyFill="1" applyBorder="1" applyAlignment="1">
      <alignment vertical="top" wrapText="1"/>
    </xf>
    <xf numFmtId="0" fontId="0" fillId="32" borderId="10" xfId="0" applyFill="1" applyBorder="1" applyAlignment="1">
      <alignment vertical="top" wrapText="1"/>
    </xf>
    <xf numFmtId="0" fontId="0" fillId="40" borderId="19" xfId="0" applyFont="1" applyFill="1" applyBorder="1" applyAlignment="1" applyProtection="1">
      <alignment horizontal="left" vertical="top" wrapText="1"/>
      <protection/>
    </xf>
    <xf numFmtId="0" fontId="0" fillId="40" borderId="10" xfId="0" applyFont="1" applyFill="1" applyBorder="1" applyAlignment="1" applyProtection="1">
      <alignment horizontal="left" vertical="top" wrapText="1"/>
      <protection/>
    </xf>
    <xf numFmtId="0" fontId="0" fillId="31" borderId="10"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left" vertical="top" wrapText="1"/>
      <protection/>
    </xf>
    <xf numFmtId="0" fontId="0" fillId="32" borderId="14" xfId="0" applyFill="1" applyBorder="1" applyAlignment="1" applyProtection="1">
      <alignment horizontal="center"/>
      <protection/>
    </xf>
    <xf numFmtId="0" fontId="0" fillId="33" borderId="10" xfId="0" applyFont="1" applyFill="1" applyBorder="1" applyAlignment="1" applyProtection="1">
      <alignment vertical="top" wrapText="1"/>
      <protection/>
    </xf>
    <xf numFmtId="0" fontId="0" fillId="29" borderId="10" xfId="0" applyFill="1" applyBorder="1" applyAlignment="1" applyProtection="1">
      <alignment horizontal="right" wrapText="1"/>
      <protection locked="0"/>
    </xf>
    <xf numFmtId="0" fontId="3" fillId="0" borderId="10" xfId="0" applyFont="1" applyBorder="1" applyAlignment="1" applyProtection="1">
      <alignment horizontal="left"/>
      <protection/>
    </xf>
    <xf numFmtId="0" fontId="0" fillId="0" borderId="10" xfId="0" applyBorder="1" applyAlignment="1" applyProtection="1">
      <alignment horizontal="center"/>
      <protection/>
    </xf>
    <xf numFmtId="0" fontId="0" fillId="0" borderId="10" xfId="0"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32" borderId="10" xfId="0" applyFill="1" applyBorder="1" applyAlignment="1" applyProtection="1">
      <alignment horizontal="right" wrapText="1"/>
      <protection locked="0"/>
    </xf>
    <xf numFmtId="0" fontId="0" fillId="0" borderId="23" xfId="0" applyBorder="1" applyAlignment="1" applyProtection="1">
      <alignment/>
      <protection locked="0"/>
    </xf>
    <xf numFmtId="0" fontId="0" fillId="0" borderId="22" xfId="0" applyBorder="1" applyAlignment="1" applyProtection="1">
      <alignment vertical="top" wrapText="1"/>
      <protection locked="0"/>
    </xf>
    <xf numFmtId="0" fontId="0" fillId="0" borderId="23" xfId="0" applyBorder="1" applyAlignment="1" applyProtection="1">
      <alignment horizontal="left"/>
      <protection locked="0"/>
    </xf>
    <xf numFmtId="0" fontId="0" fillId="0" borderId="22" xfId="0" applyBorder="1" applyAlignment="1" applyProtection="1">
      <alignment/>
      <protection locked="0"/>
    </xf>
    <xf numFmtId="0" fontId="0" fillId="0" borderId="22" xfId="0" applyBorder="1" applyAlignment="1" applyProtection="1">
      <alignment horizontal="center"/>
      <protection locked="0"/>
    </xf>
    <xf numFmtId="0" fontId="0" fillId="0" borderId="16" xfId="0" applyFill="1" applyBorder="1" applyAlignment="1" applyProtection="1">
      <alignment horizontal="left"/>
      <protection locked="0"/>
    </xf>
    <xf numFmtId="0" fontId="0" fillId="0" borderId="10" xfId="0" applyBorder="1" applyAlignment="1" applyProtection="1">
      <alignment/>
      <protection locked="0"/>
    </xf>
    <xf numFmtId="0" fontId="0" fillId="41" borderId="10" xfId="0" applyFill="1"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32" borderId="10" xfId="0" applyFill="1" applyBorder="1" applyAlignment="1" applyProtection="1">
      <alignment/>
      <protection locked="0"/>
    </xf>
    <xf numFmtId="0" fontId="0" fillId="31" borderId="10" xfId="0" applyFill="1" applyBorder="1" applyAlignment="1" applyProtection="1">
      <alignment horizontal="center"/>
      <protection locked="0"/>
    </xf>
    <xf numFmtId="0" fontId="0" fillId="29" borderId="19" xfId="0" applyFill="1" applyBorder="1" applyAlignment="1" applyProtection="1">
      <alignment horizontal="left" vertical="top" wrapText="1"/>
      <protection locked="0"/>
    </xf>
    <xf numFmtId="0" fontId="49" fillId="31" borderId="10" xfId="0" applyFont="1" applyFill="1" applyBorder="1" applyAlignment="1" applyProtection="1">
      <alignment horizontal="left" vertical="top" wrapText="1"/>
      <protection locked="0"/>
    </xf>
    <xf numFmtId="0" fontId="0" fillId="31" borderId="10" xfId="0" applyFont="1" applyFill="1" applyBorder="1" applyAlignment="1" applyProtection="1">
      <alignment horizontal="center" vertical="center"/>
      <protection locked="0"/>
    </xf>
    <xf numFmtId="0" fontId="0" fillId="31" borderId="10" xfId="0" applyFont="1" applyFill="1" applyBorder="1" applyAlignment="1" applyProtection="1">
      <alignment horizontal="center"/>
      <protection locked="0"/>
    </xf>
    <xf numFmtId="0" fontId="0" fillId="31" borderId="19" xfId="0" applyFont="1" applyFill="1" applyBorder="1" applyAlignment="1" applyProtection="1">
      <alignment horizontal="center" vertical="center" wrapText="1"/>
      <protection locked="0"/>
    </xf>
    <xf numFmtId="0" fontId="0" fillId="31" borderId="13" xfId="0" applyFont="1" applyFill="1" applyBorder="1" applyAlignment="1" applyProtection="1">
      <alignment horizontal="center" vertical="center" wrapText="1"/>
      <protection locked="0"/>
    </xf>
    <xf numFmtId="0" fontId="0" fillId="31" borderId="10" xfId="0" applyFill="1" applyBorder="1" applyAlignment="1" applyProtection="1">
      <alignment horizontal="center" vertical="center" wrapText="1"/>
      <protection locked="0"/>
    </xf>
    <xf numFmtId="0" fontId="0" fillId="29" borderId="10" xfId="0" applyFill="1" applyBorder="1" applyAlignment="1" applyProtection="1">
      <alignment horizontal="center" vertical="center"/>
      <protection locked="0"/>
    </xf>
    <xf numFmtId="0" fontId="0" fillId="31" borderId="10" xfId="0" applyFill="1" applyBorder="1" applyAlignment="1" applyProtection="1">
      <alignment horizontal="center" vertical="center"/>
      <protection locked="0"/>
    </xf>
    <xf numFmtId="0" fontId="0" fillId="31" borderId="20" xfId="0" applyFont="1" applyFill="1" applyBorder="1" applyAlignment="1" applyProtection="1">
      <alignment horizontal="center" vertical="center"/>
      <protection locked="0"/>
    </xf>
    <xf numFmtId="0" fontId="0" fillId="31" borderId="22" xfId="0" applyFont="1" applyFill="1" applyBorder="1" applyAlignment="1" applyProtection="1">
      <alignment horizontal="center" vertical="center" wrapText="1"/>
      <protection locked="0"/>
    </xf>
    <xf numFmtId="0" fontId="0" fillId="31" borderId="20" xfId="0" applyFont="1" applyFill="1" applyBorder="1" applyAlignment="1" applyProtection="1">
      <alignment horizontal="center" vertical="center" wrapText="1"/>
      <protection locked="0"/>
    </xf>
    <xf numFmtId="0" fontId="3" fillId="42" borderId="10" xfId="0" applyFont="1" applyFill="1" applyBorder="1" applyAlignment="1" applyProtection="1">
      <alignment vertical="top"/>
      <protection/>
    </xf>
    <xf numFmtId="0" fontId="3" fillId="43" borderId="10" xfId="0" applyFont="1" applyFill="1" applyBorder="1" applyAlignment="1" applyProtection="1">
      <alignment vertical="top"/>
      <protection/>
    </xf>
    <xf numFmtId="0" fontId="3" fillId="38" borderId="10" xfId="0" applyFont="1" applyFill="1" applyBorder="1" applyAlignment="1" applyProtection="1">
      <alignment vertical="top"/>
      <protection/>
    </xf>
    <xf numFmtId="0" fontId="3" fillId="32" borderId="0" xfId="0" applyFont="1" applyFill="1" applyBorder="1" applyAlignment="1" applyProtection="1">
      <alignment vertical="top"/>
      <protection/>
    </xf>
    <xf numFmtId="0" fontId="3" fillId="44" borderId="10" xfId="0" applyFont="1" applyFill="1" applyBorder="1" applyAlignment="1" applyProtection="1">
      <alignment vertical="top"/>
      <protection/>
    </xf>
    <xf numFmtId="0" fontId="3" fillId="0" borderId="0" xfId="0" applyFont="1" applyAlignment="1" applyProtection="1">
      <alignment horizontal="left" vertical="top"/>
      <protection/>
    </xf>
    <xf numFmtId="0" fontId="3" fillId="0" borderId="15" xfId="0" applyFont="1" applyFill="1" applyBorder="1" applyAlignment="1" applyProtection="1">
      <alignment vertical="top"/>
      <protection/>
    </xf>
    <xf numFmtId="0" fontId="3" fillId="45" borderId="10" xfId="0" applyFont="1" applyFill="1" applyBorder="1" applyAlignment="1" applyProtection="1">
      <alignment vertical="top"/>
      <protection/>
    </xf>
    <xf numFmtId="0" fontId="0" fillId="0" borderId="0" xfId="0" applyFill="1" applyBorder="1" applyAlignment="1" applyProtection="1">
      <alignment vertical="top"/>
      <protection/>
    </xf>
    <xf numFmtId="0" fontId="3" fillId="43" borderId="20"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0" xfId="0" applyFont="1" applyFill="1" applyBorder="1" applyAlignment="1" applyProtection="1">
      <alignment vertical="top"/>
      <protection/>
    </xf>
    <xf numFmtId="0" fontId="3" fillId="43" borderId="10" xfId="0" applyFont="1" applyFill="1" applyBorder="1" applyAlignment="1" applyProtection="1">
      <alignment vertical="top" wrapText="1"/>
      <protection/>
    </xf>
    <xf numFmtId="14" fontId="3" fillId="43" borderId="10" xfId="0" applyNumberFormat="1" applyFont="1" applyFill="1" applyBorder="1" applyAlignment="1" applyProtection="1">
      <alignment vertical="top"/>
      <protection/>
    </xf>
    <xf numFmtId="0" fontId="0" fillId="0" borderId="16" xfId="0" applyBorder="1" applyAlignment="1" applyProtection="1">
      <alignment/>
      <protection/>
    </xf>
    <xf numFmtId="0" fontId="3" fillId="0" borderId="15" xfId="0" applyFont="1" applyBorder="1" applyAlignment="1" applyProtection="1">
      <alignment/>
      <protection/>
    </xf>
    <xf numFmtId="0" fontId="3" fillId="42" borderId="20" xfId="0" applyFont="1" applyFill="1" applyBorder="1" applyAlignment="1" applyProtection="1">
      <alignment vertical="top"/>
      <protection/>
    </xf>
    <xf numFmtId="0" fontId="3" fillId="32" borderId="11" xfId="0" applyFont="1" applyFill="1" applyBorder="1" applyAlignment="1" applyProtection="1">
      <alignment vertical="top"/>
      <protection/>
    </xf>
    <xf numFmtId="0" fontId="3" fillId="42" borderId="23" xfId="0" applyFont="1" applyFill="1" applyBorder="1" applyAlignment="1" applyProtection="1">
      <alignment vertical="top"/>
      <protection/>
    </xf>
    <xf numFmtId="0" fontId="3" fillId="43" borderId="23" xfId="0" applyFont="1" applyFill="1" applyBorder="1" applyAlignment="1" applyProtection="1">
      <alignment vertical="top"/>
      <protection/>
    </xf>
    <xf numFmtId="0" fontId="3" fillId="0" borderId="0" xfId="0" applyFont="1" applyAlignment="1" applyProtection="1">
      <alignment vertical="top"/>
      <protection/>
    </xf>
    <xf numFmtId="0" fontId="3" fillId="0" borderId="0" xfId="0" applyFont="1" applyFill="1" applyAlignment="1" applyProtection="1">
      <alignment/>
      <protection/>
    </xf>
    <xf numFmtId="0" fontId="0" fillId="30" borderId="19" xfId="0" applyFont="1" applyFill="1" applyBorder="1" applyAlignment="1" applyProtection="1">
      <alignment horizontal="center" vertical="center"/>
      <protection/>
    </xf>
    <xf numFmtId="0" fontId="0" fillId="30" borderId="19" xfId="0" applyFont="1" applyFill="1" applyBorder="1" applyAlignment="1" applyProtection="1">
      <alignment horizontal="center" vertical="center"/>
      <protection/>
    </xf>
    <xf numFmtId="0" fontId="0" fillId="30" borderId="10" xfId="0" applyFont="1" applyFill="1" applyBorder="1" applyAlignment="1" applyProtection="1">
      <alignment horizontal="center" vertical="center"/>
      <protection/>
    </xf>
    <xf numFmtId="0" fontId="0" fillId="30" borderId="10" xfId="0" applyFill="1" applyBorder="1" applyAlignment="1" applyProtection="1">
      <alignment horizontal="center"/>
      <protection/>
    </xf>
    <xf numFmtId="0" fontId="0" fillId="30" borderId="10" xfId="0" applyFill="1" applyBorder="1" applyAlignment="1" applyProtection="1">
      <alignment horizontal="center" vertical="center"/>
      <protection/>
    </xf>
    <xf numFmtId="0" fontId="14" fillId="30" borderId="10" xfId="0" applyFont="1" applyFill="1" applyBorder="1" applyAlignment="1" applyProtection="1">
      <alignment horizontal="center" vertical="center"/>
      <protection/>
    </xf>
    <xf numFmtId="0" fontId="0" fillId="30" borderId="20" xfId="0" applyFill="1" applyBorder="1" applyAlignment="1" applyProtection="1">
      <alignment horizontal="center" vertical="center"/>
      <protection/>
    </xf>
    <xf numFmtId="0" fontId="0" fillId="0" borderId="0" xfId="0" applyFont="1" applyAlignment="1" applyProtection="1">
      <alignment horizontal="center"/>
      <protection/>
    </xf>
    <xf numFmtId="0" fontId="4" fillId="0" borderId="0" xfId="0" applyFont="1" applyAlignment="1" applyProtection="1">
      <alignment horizontal="left" vertical="top" wrapText="1"/>
      <protection/>
    </xf>
    <xf numFmtId="49" fontId="0" fillId="0" borderId="0" xfId="0" applyNumberFormat="1" applyFont="1" applyAlignment="1" applyProtection="1">
      <alignment horizontal="left" vertical="top" wrapText="1"/>
      <protection/>
    </xf>
    <xf numFmtId="0" fontId="0" fillId="29" borderId="10" xfId="0" applyFont="1" applyFill="1" applyBorder="1" applyAlignment="1" applyProtection="1">
      <alignment horizontal="center"/>
      <protection/>
    </xf>
    <xf numFmtId="0" fontId="0" fillId="0" borderId="0" xfId="0" applyFont="1" applyAlignment="1" applyProtection="1">
      <alignment horizontal="left" vertical="top" wrapText="1"/>
      <protection/>
    </xf>
    <xf numFmtId="0" fontId="3" fillId="0" borderId="19" xfId="0" applyFont="1" applyBorder="1" applyAlignment="1" applyProtection="1">
      <alignment horizontal="center"/>
      <protection/>
    </xf>
    <xf numFmtId="0" fontId="3" fillId="0" borderId="20" xfId="0" applyFont="1" applyBorder="1" applyAlignment="1" applyProtection="1">
      <alignment/>
      <protection/>
    </xf>
    <xf numFmtId="0" fontId="6" fillId="0" borderId="0" xfId="0" applyFont="1" applyAlignment="1" applyProtection="1">
      <alignment horizontal="right"/>
      <protection hidden="1"/>
    </xf>
    <xf numFmtId="0" fontId="6" fillId="0" borderId="0" xfId="0" applyFont="1" applyAlignment="1" applyProtection="1">
      <alignment horizontal="right"/>
      <protection hidden="1"/>
    </xf>
    <xf numFmtId="0" fontId="5" fillId="0" borderId="0" xfId="0" applyFont="1" applyBorder="1" applyAlignment="1" applyProtection="1">
      <alignment horizontal="right"/>
      <protection hidden="1"/>
    </xf>
    <xf numFmtId="0" fontId="6" fillId="0" borderId="0" xfId="0" applyFont="1" applyBorder="1" applyAlignment="1" applyProtection="1">
      <alignment horizontal="right"/>
      <protection hidden="1"/>
    </xf>
    <xf numFmtId="0" fontId="6" fillId="0" borderId="0" xfId="0" applyFont="1" applyFill="1" applyAlignment="1" applyProtection="1">
      <alignment horizontal="right"/>
      <protection hidden="1"/>
    </xf>
    <xf numFmtId="0" fontId="11" fillId="0" borderId="0" xfId="0" applyFont="1" applyAlignment="1" applyProtection="1">
      <alignment horizontal="right"/>
      <protection hidden="1"/>
    </xf>
    <xf numFmtId="0" fontId="0" fillId="0" borderId="0" xfId="0" applyAlignment="1" applyProtection="1">
      <alignment/>
      <protection hidden="1"/>
    </xf>
    <xf numFmtId="0" fontId="0" fillId="0" borderId="0" xfId="0" applyFont="1" applyAlignment="1" applyProtection="1">
      <alignment horizontal="left" vertical="top" wrapText="1"/>
      <protection/>
    </xf>
    <xf numFmtId="0" fontId="3" fillId="0" borderId="21" xfId="0" applyFont="1" applyBorder="1" applyAlignment="1" applyProtection="1">
      <alignment horizontal="center"/>
      <protection/>
    </xf>
    <xf numFmtId="0" fontId="0" fillId="0" borderId="0" xfId="0" applyFont="1" applyAlignment="1" applyProtection="1">
      <alignment horizontal="center"/>
      <protection/>
    </xf>
    <xf numFmtId="188" fontId="0" fillId="0" borderId="0" xfId="0" applyNumberFormat="1" applyFont="1" applyAlignment="1" applyProtection="1">
      <alignment horizontal="left" vertical="top" wrapText="1"/>
      <protection locked="0"/>
    </xf>
    <xf numFmtId="0" fontId="8" fillId="0" borderId="0" xfId="0" applyFont="1" applyAlignment="1">
      <alignment horizontal="center"/>
    </xf>
    <xf numFmtId="0" fontId="3" fillId="0" borderId="0" xfId="0" applyFont="1" applyFill="1" applyAlignment="1">
      <alignment horizontal="center"/>
    </xf>
    <xf numFmtId="188" fontId="0" fillId="29" borderId="22" xfId="0" applyNumberFormat="1" applyFill="1" applyBorder="1" applyAlignment="1" applyProtection="1">
      <alignment horizontal="left"/>
      <protection locked="0"/>
    </xf>
    <xf numFmtId="188" fontId="0" fillId="29" borderId="19" xfId="0" applyNumberFormat="1" applyFill="1" applyBorder="1" applyAlignment="1" applyProtection="1">
      <alignment horizontal="left"/>
      <protection locked="0"/>
    </xf>
    <xf numFmtId="0" fontId="0" fillId="0" borderId="12" xfId="0" applyBorder="1" applyAlignment="1" applyProtection="1">
      <alignment vertical="top" wrapText="1"/>
      <protection/>
    </xf>
    <xf numFmtId="0" fontId="0" fillId="0" borderId="0" xfId="0" applyBorder="1" applyAlignment="1" applyProtection="1">
      <alignment vertical="top" wrapText="1"/>
      <protection/>
    </xf>
    <xf numFmtId="0" fontId="0" fillId="0" borderId="14" xfId="0" applyBorder="1" applyAlignment="1" applyProtection="1">
      <alignment vertical="top" wrapText="1"/>
      <protection/>
    </xf>
    <xf numFmtId="0" fontId="0" fillId="0" borderId="17" xfId="0" applyBorder="1" applyAlignment="1" applyProtection="1">
      <alignment vertical="top" wrapText="1"/>
      <protection/>
    </xf>
    <xf numFmtId="0" fontId="0" fillId="0" borderId="15" xfId="0" applyBorder="1" applyAlignment="1" applyProtection="1">
      <alignment vertical="top" wrapText="1"/>
      <protection/>
    </xf>
    <xf numFmtId="0" fontId="0" fillId="0" borderId="18" xfId="0" applyBorder="1" applyAlignment="1" applyProtection="1">
      <alignment vertical="top" wrapText="1"/>
      <protection/>
    </xf>
    <xf numFmtId="0" fontId="0" fillId="0" borderId="12" xfId="0" applyBorder="1" applyAlignment="1" applyProtection="1">
      <alignment horizontal="left" vertical="top" wrapText="1"/>
      <protection/>
    </xf>
    <xf numFmtId="0" fontId="0" fillId="29" borderId="22" xfId="0" applyFill="1" applyBorder="1" applyAlignment="1" applyProtection="1">
      <alignment horizontal="left"/>
      <protection locked="0"/>
    </xf>
    <xf numFmtId="0" fontId="0" fillId="29" borderId="19" xfId="0" applyFill="1" applyBorder="1" applyAlignment="1" applyProtection="1">
      <alignment horizontal="left"/>
      <protection locked="0"/>
    </xf>
    <xf numFmtId="0" fontId="0" fillId="29" borderId="10" xfId="0" applyFill="1" applyBorder="1" applyAlignment="1" applyProtection="1">
      <alignment horizontal="left"/>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76471"/>
      <rgbColor rgb="0009562C"/>
      <rgbColor rgb="00000000"/>
      <rgbColor rgb="00E95D0F"/>
      <rgbColor rgb="00C8C7B2"/>
      <rgbColor rgb="009DDCF9"/>
      <rgbColor rgb="00FFD800"/>
      <rgbColor rgb="00CCCCFF"/>
      <rgbColor rgb="00076471"/>
      <rgbColor rgb="0009562C"/>
      <rgbColor rgb="00000000"/>
      <rgbColor rgb="00E95D0F"/>
      <rgbColor rgb="00C8C7B2"/>
      <rgbColor rgb="009DDCF9"/>
      <rgbColor rgb="00FFD8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xdr:rowOff>
    </xdr:from>
    <xdr:to>
      <xdr:col>4</xdr:col>
      <xdr:colOff>400050</xdr:colOff>
      <xdr:row>18</xdr:row>
      <xdr:rowOff>28575</xdr:rowOff>
    </xdr:to>
    <xdr:pic>
      <xdr:nvPicPr>
        <xdr:cNvPr id="1" name="Picture 1"/>
        <xdr:cNvPicPr preferRelativeResize="1">
          <a:picLocks noChangeAspect="1"/>
        </xdr:cNvPicPr>
      </xdr:nvPicPr>
      <xdr:blipFill>
        <a:blip r:embed="rId1"/>
        <a:stretch>
          <a:fillRect/>
        </a:stretch>
      </xdr:blipFill>
      <xdr:spPr>
        <a:xfrm>
          <a:off x="0" y="1076325"/>
          <a:ext cx="2838450" cy="1952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0</xdr:row>
      <xdr:rowOff>9525</xdr:rowOff>
    </xdr:from>
    <xdr:to>
      <xdr:col>14</xdr:col>
      <xdr:colOff>9525</xdr:colOff>
      <xdr:row>2</xdr:row>
      <xdr:rowOff>114300</xdr:rowOff>
    </xdr:to>
    <xdr:pic>
      <xdr:nvPicPr>
        <xdr:cNvPr id="1" name="Picture 4"/>
        <xdr:cNvPicPr preferRelativeResize="1">
          <a:picLocks noChangeAspect="1"/>
        </xdr:cNvPicPr>
      </xdr:nvPicPr>
      <xdr:blipFill>
        <a:blip r:embed="rId1"/>
        <a:stretch>
          <a:fillRect/>
        </a:stretch>
      </xdr:blipFill>
      <xdr:spPr>
        <a:xfrm>
          <a:off x="7734300" y="9525"/>
          <a:ext cx="6381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2266950</xdr:colOff>
      <xdr:row>0</xdr:row>
      <xdr:rowOff>28575</xdr:rowOff>
    </xdr:from>
    <xdr:to>
      <xdr:col>11</xdr:col>
      <xdr:colOff>2838450</xdr:colOff>
      <xdr:row>2</xdr:row>
      <xdr:rowOff>133350</xdr:rowOff>
    </xdr:to>
    <xdr:pic>
      <xdr:nvPicPr>
        <xdr:cNvPr id="1" name="Picture 5"/>
        <xdr:cNvPicPr preferRelativeResize="1">
          <a:picLocks noChangeAspect="1"/>
        </xdr:cNvPicPr>
      </xdr:nvPicPr>
      <xdr:blipFill>
        <a:blip r:embed="rId1"/>
        <a:stretch>
          <a:fillRect/>
        </a:stretch>
      </xdr:blipFill>
      <xdr:spPr>
        <a:xfrm>
          <a:off x="11811000" y="28575"/>
          <a:ext cx="5715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ao.org/fao-who-codexalimentarius/sh-proxy/en/?lnk=1&amp;url=https%253A%252F%252Fworkspace.fao.org%252Fsites%252Fcodex%252FMeetings%252FCX-712-51%252FReport%252FREP20_FHe.pdf"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5" sqref="A5:E5"/>
    </sheetView>
  </sheetViews>
  <sheetFormatPr defaultColWidth="9.140625" defaultRowHeight="12.75"/>
  <sheetData>
    <row r="1" spans="1:5" ht="15">
      <c r="A1" s="450" t="s">
        <v>579</v>
      </c>
      <c r="B1" s="450"/>
      <c r="C1" s="450"/>
      <c r="D1" s="450"/>
      <c r="E1" s="450"/>
    </row>
    <row r="2" spans="1:5" ht="15">
      <c r="A2" s="3"/>
      <c r="B2" s="2"/>
      <c r="C2" s="2"/>
      <c r="D2" s="2"/>
      <c r="E2" s="2"/>
    </row>
    <row r="3" spans="1:5" ht="15">
      <c r="A3" s="450" t="s">
        <v>67</v>
      </c>
      <c r="B3" s="450"/>
      <c r="C3" s="450"/>
      <c r="D3" s="450"/>
      <c r="E3" s="450"/>
    </row>
    <row r="4" spans="1:5" ht="12.75">
      <c r="A4" s="1"/>
      <c r="B4" s="1"/>
      <c r="C4" s="1"/>
      <c r="D4" s="1"/>
      <c r="E4" s="1"/>
    </row>
    <row r="5" spans="1:5" ht="12.75">
      <c r="A5" s="451" t="s">
        <v>1007</v>
      </c>
      <c r="B5" s="451"/>
      <c r="C5" s="451"/>
      <c r="D5" s="451"/>
      <c r="E5" s="451"/>
    </row>
  </sheetData>
  <sheetProtection/>
  <mergeCells count="3">
    <mergeCell ref="A1:E1"/>
    <mergeCell ref="A5:E5"/>
    <mergeCell ref="A3:E3"/>
  </mergeCells>
  <printOptions horizontalCentered="1" verticalCentered="1"/>
  <pageMargins left="0.7874015748031497" right="0.7874015748031497" top="0.984251968503937" bottom="0.984251968503937"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N83"/>
  <sheetViews>
    <sheetView tabSelected="1" zoomScalePageLayoutView="0" workbookViewId="0" topLeftCell="A1">
      <selection activeCell="G25" sqref="G25"/>
    </sheetView>
  </sheetViews>
  <sheetFormatPr defaultColWidth="9.140625" defaultRowHeight="12.75"/>
  <cols>
    <col min="1" max="2" width="8.8515625" style="8" customWidth="1"/>
    <col min="3" max="3" width="7.8515625" style="8" customWidth="1"/>
    <col min="4" max="4" width="6.28125" style="8" customWidth="1"/>
    <col min="5" max="5" width="7.7109375" style="8" customWidth="1"/>
    <col min="6" max="6" width="10.28125" style="8" customWidth="1"/>
    <col min="7" max="7" width="10.421875" style="8" customWidth="1"/>
    <col min="8" max="9" width="12.28125" style="8" customWidth="1"/>
    <col min="10" max="10" width="5.57421875" style="8" customWidth="1"/>
    <col min="11" max="11" width="6.57421875" style="8" customWidth="1"/>
    <col min="12" max="13" width="9.140625" style="8" customWidth="1"/>
    <col min="14" max="14" width="10.140625" style="8" customWidth="1"/>
    <col min="15" max="16384" width="9.140625" style="8" customWidth="1"/>
  </cols>
  <sheetData>
    <row r="2" ht="12.75">
      <c r="M2" s="22" t="s">
        <v>103</v>
      </c>
    </row>
    <row r="3" spans="1:12" ht="12">
      <c r="A3" s="376" t="s">
        <v>104</v>
      </c>
      <c r="B3" s="377"/>
      <c r="C3" s="461"/>
      <c r="D3" s="461"/>
      <c r="E3" s="462"/>
      <c r="F3" s="378" t="s">
        <v>110</v>
      </c>
      <c r="G3" s="379"/>
      <c r="H3" s="463"/>
      <c r="I3" s="463"/>
      <c r="J3" s="463"/>
      <c r="L3" s="6"/>
    </row>
    <row r="4" spans="1:14" ht="12.75" customHeight="1">
      <c r="A4" s="376" t="s">
        <v>113</v>
      </c>
      <c r="B4" s="377"/>
      <c r="C4" s="461"/>
      <c r="D4" s="461"/>
      <c r="E4" s="462"/>
      <c r="F4" s="378" t="s">
        <v>111</v>
      </c>
      <c r="G4" s="379"/>
      <c r="H4" s="463"/>
      <c r="I4" s="463"/>
      <c r="J4" s="463"/>
      <c r="K4" s="23"/>
      <c r="L4" s="23"/>
      <c r="M4" s="71"/>
      <c r="N4" s="71"/>
    </row>
    <row r="5" spans="1:14" ht="12">
      <c r="A5" s="378" t="s">
        <v>95</v>
      </c>
      <c r="B5" s="380"/>
      <c r="C5" s="452"/>
      <c r="D5" s="452"/>
      <c r="E5" s="453"/>
      <c r="F5" s="378" t="s">
        <v>112</v>
      </c>
      <c r="G5" s="379"/>
      <c r="H5" s="463"/>
      <c r="I5" s="463"/>
      <c r="J5" s="463"/>
      <c r="K5" s="20"/>
      <c r="L5" s="23"/>
      <c r="M5" s="71"/>
      <c r="N5" s="71"/>
    </row>
    <row r="6" spans="1:14" ht="12">
      <c r="A6" s="378" t="s">
        <v>96</v>
      </c>
      <c r="B6" s="379"/>
      <c r="C6" s="461"/>
      <c r="D6" s="461"/>
      <c r="E6" s="461"/>
      <c r="F6" s="381" t="s">
        <v>97</v>
      </c>
      <c r="G6" s="370"/>
      <c r="H6" s="382" t="s">
        <v>98</v>
      </c>
      <c r="I6" s="382"/>
      <c r="J6" s="383"/>
      <c r="K6" s="20"/>
      <c r="L6" s="23"/>
      <c r="M6" s="71"/>
      <c r="N6" s="71"/>
    </row>
    <row r="7" spans="1:14" ht="12">
      <c r="A7" s="384"/>
      <c r="B7" s="385"/>
      <c r="C7" s="386"/>
      <c r="D7" s="386"/>
      <c r="E7" s="386"/>
      <c r="F7" s="382"/>
      <c r="G7" s="370"/>
      <c r="H7" s="382" t="s">
        <v>1141</v>
      </c>
      <c r="I7" s="382"/>
      <c r="J7" s="383"/>
      <c r="K7" s="20"/>
      <c r="L7" s="23"/>
      <c r="M7" s="71"/>
      <c r="N7" s="71"/>
    </row>
    <row r="8" spans="1:14" ht="12">
      <c r="A8" s="265"/>
      <c r="B8" s="387"/>
      <c r="C8" s="388"/>
      <c r="D8" s="388"/>
      <c r="E8" s="388"/>
      <c r="F8" s="382"/>
      <c r="G8" s="370"/>
      <c r="H8" s="382" t="s">
        <v>1142</v>
      </c>
      <c r="I8" s="382"/>
      <c r="J8" s="383"/>
      <c r="K8" s="23"/>
      <c r="L8" s="38"/>
      <c r="M8" s="71"/>
      <c r="N8" s="71"/>
    </row>
    <row r="9" spans="1:14" ht="12">
      <c r="A9" s="265"/>
      <c r="B9" s="387"/>
      <c r="C9" s="388"/>
      <c r="D9" s="388"/>
      <c r="E9" s="388"/>
      <c r="F9" s="382"/>
      <c r="G9" s="375"/>
      <c r="H9" s="382"/>
      <c r="I9" s="382"/>
      <c r="J9" s="389"/>
      <c r="K9" s="23"/>
      <c r="L9" s="71"/>
      <c r="M9" s="71"/>
      <c r="N9" s="71"/>
    </row>
    <row r="10" spans="2:10" ht="12">
      <c r="B10" s="27"/>
      <c r="C10" s="6"/>
      <c r="D10" s="6"/>
      <c r="E10" s="6"/>
      <c r="F10" s="6"/>
      <c r="G10" s="6"/>
      <c r="H10" s="6"/>
      <c r="I10" s="6"/>
      <c r="J10" s="27"/>
    </row>
    <row r="11" spans="3:11" ht="12.75">
      <c r="C11" s="10" t="s">
        <v>114</v>
      </c>
      <c r="D11" s="29" t="s">
        <v>115</v>
      </c>
      <c r="E11" s="30" t="s">
        <v>39</v>
      </c>
      <c r="F11" s="6"/>
      <c r="G11" s="6"/>
      <c r="H11" s="6"/>
      <c r="I11" s="6"/>
      <c r="J11" s="27"/>
      <c r="K11" s="18" t="s">
        <v>63</v>
      </c>
    </row>
    <row r="12" spans="4:11" ht="12.75">
      <c r="D12" s="29" t="s">
        <v>40</v>
      </c>
      <c r="E12" s="30" t="s">
        <v>1011</v>
      </c>
      <c r="F12" s="6"/>
      <c r="G12" s="6"/>
      <c r="H12" s="6"/>
      <c r="I12" s="6"/>
      <c r="J12" s="27"/>
      <c r="K12" s="18">
        <v>0</v>
      </c>
    </row>
    <row r="13" spans="4:11" ht="12.75">
      <c r="D13" s="29" t="s">
        <v>41</v>
      </c>
      <c r="E13" s="30" t="s">
        <v>1004</v>
      </c>
      <c r="F13" s="6"/>
      <c r="G13" s="6"/>
      <c r="H13" s="6"/>
      <c r="I13" s="6"/>
      <c r="J13" s="27"/>
      <c r="K13" s="18">
        <v>1</v>
      </c>
    </row>
    <row r="14" spans="4:11" ht="12.75">
      <c r="D14" s="29" t="s">
        <v>42</v>
      </c>
      <c r="E14" s="30" t="s">
        <v>43</v>
      </c>
      <c r="F14" s="6"/>
      <c r="G14" s="6"/>
      <c r="H14" s="6"/>
      <c r="I14" s="6"/>
      <c r="J14" s="27"/>
      <c r="K14" s="18">
        <v>3</v>
      </c>
    </row>
    <row r="15" spans="4:10" ht="12.75">
      <c r="D15" s="29" t="s">
        <v>44</v>
      </c>
      <c r="E15" s="30" t="s">
        <v>45</v>
      </c>
      <c r="F15" s="6"/>
      <c r="G15" s="6"/>
      <c r="H15" s="6"/>
      <c r="I15" s="6"/>
      <c r="J15" s="27"/>
    </row>
    <row r="16" spans="2:10" ht="12">
      <c r="B16" s="27"/>
      <c r="C16" s="6"/>
      <c r="D16" s="6"/>
      <c r="E16" s="6"/>
      <c r="F16" s="6"/>
      <c r="G16" s="6"/>
      <c r="H16" s="6"/>
      <c r="I16" s="6"/>
      <c r="J16" s="27"/>
    </row>
    <row r="17" spans="1:14" ht="12.75">
      <c r="A17" s="31" t="s">
        <v>99</v>
      </c>
      <c r="B17" s="32"/>
      <c r="C17" s="33">
        <f>Guideline!E408</f>
        <v>0</v>
      </c>
      <c r="D17" s="34" t="s">
        <v>100</v>
      </c>
      <c r="E17" s="35"/>
      <c r="F17" s="33">
        <f>Guideline!F408</f>
        <v>0</v>
      </c>
      <c r="G17" s="34" t="s">
        <v>102</v>
      </c>
      <c r="H17" s="35"/>
      <c r="I17" s="36">
        <f>Guideline!G408</f>
        <v>0</v>
      </c>
      <c r="J17" s="37"/>
      <c r="K17" s="25"/>
      <c r="L17" s="31" t="s">
        <v>101</v>
      </c>
      <c r="M17" s="24"/>
      <c r="N17" s="33">
        <f>Guideline!H408</f>
        <v>0</v>
      </c>
    </row>
    <row r="18" spans="1:14" ht="12">
      <c r="A18" s="20"/>
      <c r="B18" s="38"/>
      <c r="C18" s="26"/>
      <c r="D18" s="39"/>
      <c r="E18" s="13"/>
      <c r="F18" s="40"/>
      <c r="G18" s="39"/>
      <c r="H18" s="13"/>
      <c r="I18" s="13"/>
      <c r="J18" s="13"/>
      <c r="K18" s="26"/>
      <c r="L18" s="20"/>
      <c r="M18" s="23"/>
      <c r="N18" s="26"/>
    </row>
    <row r="19" spans="1:14" ht="12">
      <c r="A19" s="454" t="s">
        <v>1012</v>
      </c>
      <c r="B19" s="455"/>
      <c r="C19" s="456"/>
      <c r="D19" s="460" t="s">
        <v>32</v>
      </c>
      <c r="E19" s="455"/>
      <c r="F19" s="456"/>
      <c r="G19" s="460" t="s">
        <v>32</v>
      </c>
      <c r="H19" s="455"/>
      <c r="I19" s="455"/>
      <c r="J19" s="455"/>
      <c r="K19" s="456"/>
      <c r="L19" s="454" t="s">
        <v>46</v>
      </c>
      <c r="M19" s="455"/>
      <c r="N19" s="456"/>
    </row>
    <row r="20" spans="1:14" ht="12">
      <c r="A20" s="454"/>
      <c r="B20" s="455"/>
      <c r="C20" s="456"/>
      <c r="D20" s="454"/>
      <c r="E20" s="455"/>
      <c r="F20" s="456"/>
      <c r="G20" s="454"/>
      <c r="H20" s="455"/>
      <c r="I20" s="455"/>
      <c r="J20" s="455"/>
      <c r="K20" s="456"/>
      <c r="L20" s="454"/>
      <c r="M20" s="455"/>
      <c r="N20" s="456"/>
    </row>
    <row r="21" spans="1:14" ht="12">
      <c r="A21" s="454"/>
      <c r="B21" s="455"/>
      <c r="C21" s="456"/>
      <c r="D21" s="454"/>
      <c r="E21" s="455"/>
      <c r="F21" s="456"/>
      <c r="G21" s="454"/>
      <c r="H21" s="455"/>
      <c r="I21" s="455"/>
      <c r="J21" s="455"/>
      <c r="K21" s="456"/>
      <c r="L21" s="454"/>
      <c r="M21" s="455"/>
      <c r="N21" s="456"/>
    </row>
    <row r="22" spans="1:14" s="61" customFormat="1" ht="12">
      <c r="A22" s="457"/>
      <c r="B22" s="458"/>
      <c r="C22" s="459"/>
      <c r="D22" s="457"/>
      <c r="E22" s="458"/>
      <c r="F22" s="459"/>
      <c r="G22" s="457"/>
      <c r="H22" s="458"/>
      <c r="I22" s="458"/>
      <c r="J22" s="458"/>
      <c r="K22" s="459"/>
      <c r="L22" s="457"/>
      <c r="M22" s="458"/>
      <c r="N22" s="459"/>
    </row>
    <row r="23" spans="2:10" ht="12.75" customHeight="1">
      <c r="B23" s="27"/>
      <c r="C23" s="6"/>
      <c r="D23" s="6"/>
      <c r="E23" s="6"/>
      <c r="F23" s="6"/>
      <c r="G23" s="6"/>
      <c r="H23" s="6"/>
      <c r="I23" s="6"/>
      <c r="J23" s="27"/>
    </row>
    <row r="24" spans="1:9" ht="12.75">
      <c r="A24" s="31" t="s">
        <v>1008</v>
      </c>
      <c r="B24" s="32"/>
      <c r="C24" s="60">
        <f>Guideline!J408</f>
        <v>0</v>
      </c>
      <c r="E24" s="371" t="s">
        <v>1144</v>
      </c>
      <c r="F24" s="372"/>
      <c r="G24" s="373" t="s">
        <v>1145</v>
      </c>
      <c r="H24" s="373" t="s">
        <v>1146</v>
      </c>
      <c r="I24" s="374" t="s">
        <v>1147</v>
      </c>
    </row>
    <row r="25" spans="1:9" ht="12">
      <c r="A25" s="20"/>
      <c r="B25" s="38"/>
      <c r="C25" s="41"/>
      <c r="D25" s="6"/>
      <c r="E25" s="13"/>
      <c r="F25" s="13"/>
      <c r="G25" s="390"/>
      <c r="H25" s="390"/>
      <c r="I25" s="390"/>
    </row>
    <row r="26" spans="1:9" ht="12.75">
      <c r="A26" s="42" t="s">
        <v>1009</v>
      </c>
      <c r="B26" s="38"/>
      <c r="C26" s="172">
        <f>Guideline!J410</f>
        <v>1498</v>
      </c>
      <c r="D26" s="6"/>
      <c r="E26" s="13"/>
      <c r="F26" s="13"/>
      <c r="G26" s="390"/>
      <c r="H26" s="390"/>
      <c r="I26" s="390"/>
    </row>
    <row r="27" spans="1:9" ht="12">
      <c r="A27" s="20"/>
      <c r="B27" s="38"/>
      <c r="C27" s="41"/>
      <c r="D27" s="6"/>
      <c r="E27" s="13"/>
      <c r="F27" s="13"/>
      <c r="G27" s="390"/>
      <c r="H27" s="390"/>
      <c r="I27" s="390"/>
    </row>
    <row r="28" spans="1:9" ht="12.75">
      <c r="A28" s="43" t="s">
        <v>64</v>
      </c>
      <c r="B28" s="28"/>
      <c r="C28" s="44">
        <f>((C26-C24)/C26)*100</f>
        <v>100</v>
      </c>
      <c r="D28" s="6"/>
      <c r="E28" s="13"/>
      <c r="F28" s="13"/>
      <c r="G28" s="390"/>
      <c r="H28" s="390"/>
      <c r="I28" s="390"/>
    </row>
    <row r="29" spans="2:9" ht="12">
      <c r="B29" s="27"/>
      <c r="C29" s="6"/>
      <c r="D29" s="6"/>
      <c r="E29" s="6"/>
      <c r="F29" s="6"/>
      <c r="G29" s="6"/>
      <c r="H29" s="6"/>
      <c r="I29" s="6"/>
    </row>
    <row r="30" spans="2:9" ht="12">
      <c r="B30" s="27"/>
      <c r="C30" s="6"/>
      <c r="D30" s="6"/>
      <c r="E30" s="6"/>
      <c r="F30" s="6"/>
      <c r="G30" s="6"/>
      <c r="H30" s="6"/>
      <c r="I30" s="6"/>
    </row>
    <row r="31" spans="4:6" ht="12">
      <c r="D31" s="6"/>
      <c r="E31" s="6"/>
      <c r="F31" s="6"/>
    </row>
    <row r="32" spans="1:10" ht="12">
      <c r="A32" s="8" t="s">
        <v>65</v>
      </c>
      <c r="B32" s="27"/>
      <c r="C32" s="6"/>
      <c r="D32" s="6"/>
      <c r="E32" s="6"/>
      <c r="F32" s="6"/>
      <c r="G32" s="6"/>
      <c r="H32" s="6"/>
      <c r="I32" s="6"/>
      <c r="J32" s="27"/>
    </row>
    <row r="33" spans="1:10" ht="12">
      <c r="A33" s="8" t="s">
        <v>1066</v>
      </c>
      <c r="B33" s="27"/>
      <c r="C33" s="30" t="s">
        <v>1005</v>
      </c>
      <c r="D33" s="6"/>
      <c r="E33" s="6"/>
      <c r="F33" s="6"/>
      <c r="G33" s="6"/>
      <c r="H33" s="6"/>
      <c r="I33" s="6"/>
      <c r="J33" s="27"/>
    </row>
    <row r="34" spans="1:10" ht="12">
      <c r="A34" s="8" t="s">
        <v>1067</v>
      </c>
      <c r="B34" s="27"/>
      <c r="C34" s="30" t="s">
        <v>1006</v>
      </c>
      <c r="D34" s="6"/>
      <c r="E34" s="6"/>
      <c r="F34" s="6"/>
      <c r="G34" s="6"/>
      <c r="H34" s="6"/>
      <c r="I34" s="6"/>
      <c r="J34" s="27"/>
    </row>
    <row r="35" spans="1:10" ht="12">
      <c r="A35" s="8" t="s">
        <v>768</v>
      </c>
      <c r="B35" s="27"/>
      <c r="C35" s="30" t="s">
        <v>33</v>
      </c>
      <c r="D35" s="6"/>
      <c r="E35" s="6"/>
      <c r="F35" s="6"/>
      <c r="G35" s="6"/>
      <c r="H35" s="6"/>
      <c r="I35" s="6"/>
      <c r="J35" s="27"/>
    </row>
    <row r="36" spans="2:10" ht="12">
      <c r="B36" s="27"/>
      <c r="C36" s="6"/>
      <c r="D36" s="6"/>
      <c r="E36" s="6"/>
      <c r="F36" s="6"/>
      <c r="G36" s="6"/>
      <c r="H36" s="6"/>
      <c r="I36" s="6"/>
      <c r="J36" s="27"/>
    </row>
    <row r="37" spans="1:10" ht="12">
      <c r="A37" s="353" t="s">
        <v>1010</v>
      </c>
      <c r="B37" s="27"/>
      <c r="C37" s="6"/>
      <c r="D37" s="6"/>
      <c r="E37" s="6"/>
      <c r="F37" s="6"/>
      <c r="G37" s="6"/>
      <c r="H37" s="6"/>
      <c r="I37" s="6"/>
      <c r="J37" s="27"/>
    </row>
    <row r="38" spans="2:10" ht="12">
      <c r="B38" s="27"/>
      <c r="C38" s="6"/>
      <c r="D38" s="6"/>
      <c r="E38" s="6"/>
      <c r="F38" s="6"/>
      <c r="G38" s="6"/>
      <c r="H38" s="6"/>
      <c r="I38" s="6"/>
      <c r="J38" s="27"/>
    </row>
    <row r="39" spans="1:14" ht="12.75">
      <c r="A39" s="354"/>
      <c r="B39" s="27"/>
      <c r="C39" s="6"/>
      <c r="D39" s="6"/>
      <c r="E39" s="6"/>
      <c r="F39" s="6"/>
      <c r="G39" s="6"/>
      <c r="H39" s="6"/>
      <c r="I39" s="6"/>
      <c r="J39" s="27"/>
      <c r="N39" s="10"/>
    </row>
    <row r="40" spans="2:10" ht="12">
      <c r="B40" s="27"/>
      <c r="C40" s="6"/>
      <c r="D40" s="6"/>
      <c r="E40" s="6"/>
      <c r="F40" s="6"/>
      <c r="G40" s="6"/>
      <c r="H40" s="6"/>
      <c r="I40" s="6"/>
      <c r="J40" s="27"/>
    </row>
    <row r="41" spans="1:10" ht="12.75">
      <c r="A41" s="354"/>
      <c r="B41" s="27"/>
      <c r="C41" s="6"/>
      <c r="D41" s="6"/>
      <c r="E41" s="6"/>
      <c r="F41" s="6"/>
      <c r="G41" s="6"/>
      <c r="H41" s="6"/>
      <c r="I41" s="6"/>
      <c r="J41" s="27"/>
    </row>
    <row r="42" spans="1:10" ht="12">
      <c r="A42" s="27"/>
      <c r="B42" s="27"/>
      <c r="C42" s="6"/>
      <c r="D42" s="6"/>
      <c r="E42" s="6"/>
      <c r="F42" s="6"/>
      <c r="G42" s="6"/>
      <c r="H42" s="6"/>
      <c r="I42" s="6"/>
      <c r="J42" s="27"/>
    </row>
    <row r="43" spans="2:10" ht="12">
      <c r="B43" s="27"/>
      <c r="C43" s="6"/>
      <c r="D43" s="6"/>
      <c r="E43" s="6"/>
      <c r="F43" s="6"/>
      <c r="G43" s="6"/>
      <c r="H43" s="6"/>
      <c r="I43" s="6"/>
      <c r="J43" s="27"/>
    </row>
    <row r="44" spans="2:10" ht="12">
      <c r="B44" s="27"/>
      <c r="C44" s="6"/>
      <c r="D44" s="6"/>
      <c r="E44" s="6"/>
      <c r="F44" s="6"/>
      <c r="G44" s="6"/>
      <c r="H44" s="6"/>
      <c r="I44" s="6"/>
      <c r="J44" s="27"/>
    </row>
    <row r="45" spans="2:10" ht="12">
      <c r="B45" s="27"/>
      <c r="C45" s="6"/>
      <c r="D45" s="6"/>
      <c r="E45" s="6"/>
      <c r="F45" s="6"/>
      <c r="G45" s="6"/>
      <c r="H45" s="6"/>
      <c r="I45" s="6"/>
      <c r="J45" s="27"/>
    </row>
    <row r="46" spans="2:10" ht="12">
      <c r="B46" s="27"/>
      <c r="C46" s="6"/>
      <c r="D46" s="6"/>
      <c r="E46" s="6"/>
      <c r="F46" s="6"/>
      <c r="G46" s="6"/>
      <c r="H46" s="6"/>
      <c r="I46" s="6"/>
      <c r="J46" s="27"/>
    </row>
    <row r="47" spans="2:10" ht="12">
      <c r="B47" s="27"/>
      <c r="C47" s="6"/>
      <c r="D47" s="6"/>
      <c r="E47" s="6"/>
      <c r="F47" s="6"/>
      <c r="G47" s="6"/>
      <c r="H47" s="6"/>
      <c r="I47" s="6"/>
      <c r="J47" s="27"/>
    </row>
    <row r="48" spans="2:10" ht="12">
      <c r="B48" s="27"/>
      <c r="C48" s="6"/>
      <c r="D48" s="6"/>
      <c r="E48" s="6"/>
      <c r="F48" s="6"/>
      <c r="G48" s="6"/>
      <c r="H48" s="6"/>
      <c r="I48" s="6"/>
      <c r="J48" s="27"/>
    </row>
    <row r="49" spans="2:10" ht="12">
      <c r="B49" s="27"/>
      <c r="C49" s="6"/>
      <c r="D49" s="6"/>
      <c r="E49" s="6"/>
      <c r="F49" s="6"/>
      <c r="G49" s="6"/>
      <c r="H49" s="6"/>
      <c r="I49" s="6"/>
      <c r="J49" s="27"/>
    </row>
    <row r="50" spans="1:10" ht="12">
      <c r="A50" s="10"/>
      <c r="B50" s="27"/>
      <c r="C50" s="6"/>
      <c r="D50" s="6"/>
      <c r="E50" s="6"/>
      <c r="F50" s="6"/>
      <c r="G50" s="6"/>
      <c r="H50" s="6"/>
      <c r="I50" s="6"/>
      <c r="J50" s="27"/>
    </row>
    <row r="51" spans="1:10" ht="12">
      <c r="A51" s="10"/>
      <c r="B51" s="27"/>
      <c r="D51" s="6"/>
      <c r="E51" s="6"/>
      <c r="F51" s="6"/>
      <c r="G51" s="6"/>
      <c r="H51" s="6"/>
      <c r="I51" s="6"/>
      <c r="J51" s="27"/>
    </row>
    <row r="52" spans="1:10" ht="12">
      <c r="A52" s="10"/>
      <c r="B52" s="27"/>
      <c r="D52" s="6"/>
      <c r="E52" s="6"/>
      <c r="F52" s="6"/>
      <c r="G52" s="6"/>
      <c r="H52" s="6"/>
      <c r="I52" s="6"/>
      <c r="J52" s="27"/>
    </row>
    <row r="53" spans="1:10" ht="12">
      <c r="A53" s="10"/>
      <c r="B53" s="27"/>
      <c r="D53" s="6"/>
      <c r="E53" s="6"/>
      <c r="F53" s="6"/>
      <c r="G53" s="6"/>
      <c r="H53" s="6"/>
      <c r="I53" s="6"/>
      <c r="J53" s="27"/>
    </row>
    <row r="54" spans="1:10" ht="12">
      <c r="A54" s="10"/>
      <c r="B54" s="27"/>
      <c r="C54" s="6"/>
      <c r="D54" s="6"/>
      <c r="E54" s="6"/>
      <c r="F54" s="6"/>
      <c r="G54" s="6"/>
      <c r="H54" s="6"/>
      <c r="I54" s="6"/>
      <c r="J54" s="27"/>
    </row>
    <row r="55" spans="2:10" ht="12">
      <c r="B55" s="27"/>
      <c r="C55" s="6"/>
      <c r="D55" s="6"/>
      <c r="E55" s="6"/>
      <c r="F55" s="6"/>
      <c r="G55" s="6"/>
      <c r="H55" s="6"/>
      <c r="I55" s="6"/>
      <c r="J55" s="27"/>
    </row>
    <row r="56" spans="2:10" ht="12">
      <c r="B56" s="27"/>
      <c r="C56" s="6"/>
      <c r="D56" s="6"/>
      <c r="E56" s="6"/>
      <c r="F56" s="6"/>
      <c r="G56" s="6"/>
      <c r="H56" s="6"/>
      <c r="I56" s="6"/>
      <c r="J56" s="27"/>
    </row>
    <row r="57" spans="2:10" ht="12">
      <c r="B57" s="27"/>
      <c r="C57" s="6"/>
      <c r="D57" s="6"/>
      <c r="E57" s="6"/>
      <c r="F57" s="6"/>
      <c r="G57" s="6"/>
      <c r="H57" s="6"/>
      <c r="I57" s="6"/>
      <c r="J57" s="27"/>
    </row>
    <row r="63" spans="2:10" ht="12">
      <c r="B63" s="27"/>
      <c r="C63" s="6"/>
      <c r="D63" s="6"/>
      <c r="E63" s="6"/>
      <c r="F63" s="6"/>
      <c r="G63" s="6"/>
      <c r="H63" s="6"/>
      <c r="I63" s="6"/>
      <c r="J63" s="27"/>
    </row>
    <row r="64" spans="2:10" ht="12">
      <c r="B64" s="27"/>
      <c r="C64" s="6"/>
      <c r="D64" s="6"/>
      <c r="E64" s="6"/>
      <c r="F64" s="6"/>
      <c r="G64" s="6"/>
      <c r="H64" s="6"/>
      <c r="I64" s="6"/>
      <c r="J64" s="27"/>
    </row>
    <row r="65" spans="2:10" ht="12">
      <c r="B65" s="27"/>
      <c r="C65" s="6"/>
      <c r="D65" s="6"/>
      <c r="E65" s="6"/>
      <c r="F65" s="6"/>
      <c r="G65" s="6"/>
      <c r="H65" s="6"/>
      <c r="I65" s="6"/>
      <c r="J65" s="27"/>
    </row>
    <row r="66" spans="2:10" ht="12">
      <c r="B66" s="27"/>
      <c r="C66" s="6"/>
      <c r="D66" s="6"/>
      <c r="E66" s="6"/>
      <c r="F66" s="6"/>
      <c r="G66" s="6"/>
      <c r="H66" s="6"/>
      <c r="I66" s="6"/>
      <c r="J66" s="27"/>
    </row>
    <row r="67" spans="2:10" ht="12">
      <c r="B67" s="27"/>
      <c r="C67" s="6"/>
      <c r="D67" s="6"/>
      <c r="E67" s="6"/>
      <c r="F67" s="6"/>
      <c r="G67" s="6"/>
      <c r="H67" s="6"/>
      <c r="I67" s="6"/>
      <c r="J67" s="27"/>
    </row>
    <row r="68" spans="2:10" ht="12">
      <c r="B68" s="27"/>
      <c r="C68" s="6"/>
      <c r="D68" s="6"/>
      <c r="E68" s="6"/>
      <c r="F68" s="6"/>
      <c r="G68" s="6"/>
      <c r="H68" s="6"/>
      <c r="I68" s="6"/>
      <c r="J68" s="27"/>
    </row>
    <row r="69" spans="2:10" ht="12">
      <c r="B69" s="27"/>
      <c r="C69" s="6"/>
      <c r="D69" s="6"/>
      <c r="E69" s="6"/>
      <c r="F69" s="6"/>
      <c r="G69" s="6"/>
      <c r="H69" s="6"/>
      <c r="I69" s="6"/>
      <c r="J69" s="27"/>
    </row>
    <row r="70" spans="2:10" ht="12">
      <c r="B70" s="27"/>
      <c r="C70" s="6"/>
      <c r="D70" s="6"/>
      <c r="E70" s="6"/>
      <c r="F70" s="6"/>
      <c r="G70" s="6"/>
      <c r="H70" s="6"/>
      <c r="I70" s="6"/>
      <c r="J70" s="27"/>
    </row>
    <row r="71" spans="2:10" ht="12">
      <c r="B71" s="27"/>
      <c r="C71" s="6"/>
      <c r="D71" s="6"/>
      <c r="E71" s="6"/>
      <c r="F71" s="6"/>
      <c r="G71" s="6"/>
      <c r="H71" s="6"/>
      <c r="I71" s="6"/>
      <c r="J71" s="27"/>
    </row>
    <row r="72" spans="2:10" ht="12">
      <c r="B72" s="27"/>
      <c r="C72" s="6"/>
      <c r="D72" s="6"/>
      <c r="E72" s="6"/>
      <c r="F72" s="6"/>
      <c r="G72" s="6"/>
      <c r="H72" s="6"/>
      <c r="I72" s="6"/>
      <c r="J72" s="27"/>
    </row>
    <row r="73" spans="2:10" ht="12">
      <c r="B73" s="27"/>
      <c r="C73" s="6"/>
      <c r="D73" s="6"/>
      <c r="E73" s="6"/>
      <c r="F73" s="6"/>
      <c r="G73" s="6"/>
      <c r="H73" s="6"/>
      <c r="I73" s="6"/>
      <c r="J73" s="27"/>
    </row>
    <row r="74" spans="2:10" ht="12">
      <c r="B74" s="27"/>
      <c r="C74" s="6"/>
      <c r="D74" s="6"/>
      <c r="E74" s="6"/>
      <c r="F74" s="6"/>
      <c r="G74" s="6"/>
      <c r="H74" s="6"/>
      <c r="I74" s="6"/>
      <c r="J74" s="27"/>
    </row>
    <row r="75" spans="2:10" ht="12">
      <c r="B75" s="27"/>
      <c r="C75" s="6"/>
      <c r="D75" s="6"/>
      <c r="E75" s="6"/>
      <c r="F75" s="6"/>
      <c r="G75" s="6"/>
      <c r="H75" s="6"/>
      <c r="I75" s="6"/>
      <c r="J75" s="27"/>
    </row>
    <row r="76" spans="2:10" ht="12">
      <c r="B76" s="27"/>
      <c r="C76" s="6"/>
      <c r="D76" s="6"/>
      <c r="E76" s="6"/>
      <c r="F76" s="6"/>
      <c r="G76" s="6"/>
      <c r="H76" s="6"/>
      <c r="I76" s="6"/>
      <c r="J76" s="27"/>
    </row>
    <row r="77" spans="2:10" ht="12">
      <c r="B77" s="27"/>
      <c r="C77" s="6"/>
      <c r="D77" s="6"/>
      <c r="E77" s="6"/>
      <c r="F77" s="6"/>
      <c r="G77" s="6"/>
      <c r="H77" s="6"/>
      <c r="I77" s="6"/>
      <c r="J77" s="27"/>
    </row>
    <row r="78" spans="2:10" ht="12">
      <c r="B78" s="27"/>
      <c r="C78" s="6"/>
      <c r="D78" s="6"/>
      <c r="E78" s="6"/>
      <c r="F78" s="6"/>
      <c r="G78" s="6"/>
      <c r="H78" s="6"/>
      <c r="I78" s="6"/>
      <c r="J78" s="27"/>
    </row>
    <row r="79" spans="2:10" ht="12">
      <c r="B79" s="27"/>
      <c r="C79" s="6"/>
      <c r="D79" s="6"/>
      <c r="E79" s="6"/>
      <c r="F79" s="6"/>
      <c r="G79" s="6"/>
      <c r="H79" s="6"/>
      <c r="I79" s="6"/>
      <c r="J79" s="27"/>
    </row>
    <row r="80" spans="2:10" ht="12">
      <c r="B80" s="27"/>
      <c r="C80" s="6"/>
      <c r="D80" s="6"/>
      <c r="E80" s="6"/>
      <c r="F80" s="6"/>
      <c r="G80" s="6"/>
      <c r="H80" s="6"/>
      <c r="I80" s="6"/>
      <c r="J80" s="27"/>
    </row>
    <row r="81" spans="2:10" ht="12">
      <c r="B81" s="27"/>
      <c r="C81" s="6"/>
      <c r="D81" s="6"/>
      <c r="E81" s="6"/>
      <c r="F81" s="6"/>
      <c r="G81" s="6"/>
      <c r="H81" s="6"/>
      <c r="I81" s="6"/>
      <c r="J81" s="27"/>
    </row>
    <row r="82" spans="2:10" ht="12">
      <c r="B82" s="27"/>
      <c r="C82" s="6"/>
      <c r="D82" s="6"/>
      <c r="E82" s="6"/>
      <c r="F82" s="6"/>
      <c r="G82" s="6"/>
      <c r="H82" s="6"/>
      <c r="I82" s="6"/>
      <c r="J82" s="27"/>
    </row>
    <row r="83" spans="2:10" ht="12">
      <c r="B83" s="27"/>
      <c r="C83" s="6"/>
      <c r="D83" s="6"/>
      <c r="E83" s="6"/>
      <c r="F83" s="6"/>
      <c r="G83" s="6"/>
      <c r="H83" s="6"/>
      <c r="I83" s="6"/>
      <c r="J83" s="27"/>
    </row>
  </sheetData>
  <sheetProtection password="CC3D" sheet="1"/>
  <mergeCells count="11">
    <mergeCell ref="H5:J5"/>
    <mergeCell ref="C5:E5"/>
    <mergeCell ref="A19:C22"/>
    <mergeCell ref="D19:F22"/>
    <mergeCell ref="G19:K22"/>
    <mergeCell ref="L19:N22"/>
    <mergeCell ref="C3:E3"/>
    <mergeCell ref="C6:E6"/>
    <mergeCell ref="H4:J4"/>
    <mergeCell ref="H3:J3"/>
    <mergeCell ref="C4:E4"/>
  </mergeCells>
  <printOptions/>
  <pageMargins left="0.5905511811023623" right="0.5905511811023623" top="0.3937007874015748" bottom="0.3937007874015748"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10"/>
  <sheetViews>
    <sheetView zoomScaleSheetLayoutView="100" workbookViewId="0" topLeftCell="A1">
      <selection activeCell="L12" sqref="L12"/>
    </sheetView>
  </sheetViews>
  <sheetFormatPr defaultColWidth="9.140625" defaultRowHeight="12.75"/>
  <cols>
    <col min="1" max="1" width="10.140625" style="8" bestFit="1" customWidth="1"/>
    <col min="2" max="2" width="52.57421875" style="7" customWidth="1"/>
    <col min="3" max="3" width="4.140625" style="7" customWidth="1"/>
    <col min="4" max="7" width="3.7109375" style="113" customWidth="1"/>
    <col min="8" max="8" width="3.7109375" style="6" customWidth="1"/>
    <col min="9" max="9" width="3.28125" style="81" customWidth="1"/>
    <col min="10" max="10" width="9.28125" style="93" customWidth="1"/>
    <col min="11" max="11" width="45.140625" style="93" customWidth="1"/>
    <col min="12" max="12" width="50.140625" style="95" customWidth="1"/>
    <col min="13" max="13" width="9.140625" style="59" customWidth="1"/>
    <col min="14" max="14" width="2.7109375" style="6" customWidth="1"/>
    <col min="15" max="16384" width="9.140625" style="8" customWidth="1"/>
  </cols>
  <sheetData>
    <row r="1" spans="1:13" ht="12.75">
      <c r="A1" s="4" t="s">
        <v>94</v>
      </c>
      <c r="B1" s="264"/>
      <c r="C1" s="5"/>
      <c r="D1" s="104"/>
      <c r="E1" s="104"/>
      <c r="F1" s="104"/>
      <c r="G1" s="104"/>
      <c r="I1" s="74"/>
      <c r="J1" s="92"/>
      <c r="K1" s="92"/>
      <c r="L1" s="96"/>
      <c r="M1" s="439"/>
    </row>
    <row r="2" spans="1:14" ht="12.75">
      <c r="A2" s="4" t="s">
        <v>95</v>
      </c>
      <c r="B2" s="449"/>
      <c r="C2" s="9"/>
      <c r="D2" s="104"/>
      <c r="E2" s="104"/>
      <c r="F2" s="104"/>
      <c r="G2" s="104"/>
      <c r="I2" s="74"/>
      <c r="J2" s="92"/>
      <c r="K2" s="92"/>
      <c r="L2" s="173" t="s">
        <v>512</v>
      </c>
      <c r="M2" s="440"/>
      <c r="N2" s="54"/>
    </row>
    <row r="3" spans="1:14" ht="12.75">
      <c r="A3" s="4" t="s">
        <v>96</v>
      </c>
      <c r="B3" s="264"/>
      <c r="C3" s="5"/>
      <c r="D3" s="104"/>
      <c r="E3" s="104"/>
      <c r="F3" s="104"/>
      <c r="G3" s="104"/>
      <c r="I3" s="74"/>
      <c r="J3" s="92"/>
      <c r="K3" s="92"/>
      <c r="L3" s="89"/>
      <c r="M3" s="440"/>
      <c r="N3" s="54"/>
    </row>
    <row r="4" spans="1:13" ht="12.75">
      <c r="A4" s="4"/>
      <c r="B4" s="153" t="s">
        <v>179</v>
      </c>
      <c r="C4" s="153"/>
      <c r="D4" s="432"/>
      <c r="E4" s="432"/>
      <c r="F4" s="432"/>
      <c r="G4" s="432"/>
      <c r="H4" s="10"/>
      <c r="I4" s="74"/>
      <c r="J4" s="92"/>
      <c r="K4" s="92"/>
      <c r="L4" s="433" t="s">
        <v>1007</v>
      </c>
      <c r="M4" s="439"/>
    </row>
    <row r="5" spans="1:13" ht="12.75">
      <c r="A5" s="4"/>
      <c r="B5" s="154" t="s">
        <v>180</v>
      </c>
      <c r="C5" s="154"/>
      <c r="D5" s="432"/>
      <c r="E5" s="432"/>
      <c r="F5" s="432"/>
      <c r="G5" s="432"/>
      <c r="H5" s="10"/>
      <c r="I5" s="74"/>
      <c r="J5" s="92"/>
      <c r="K5" s="92"/>
      <c r="L5" s="434" t="s">
        <v>1143</v>
      </c>
      <c r="M5" s="439"/>
    </row>
    <row r="6" spans="1:13" ht="12.75">
      <c r="A6" s="4"/>
      <c r="B6" s="154" t="s">
        <v>183</v>
      </c>
      <c r="C6" s="154"/>
      <c r="D6" s="435">
        <v>0</v>
      </c>
      <c r="E6" s="435">
        <v>0</v>
      </c>
      <c r="F6" s="435">
        <v>1</v>
      </c>
      <c r="G6" s="435">
        <f>'Summary and rating'!K14</f>
        <v>3</v>
      </c>
      <c r="H6" s="54"/>
      <c r="I6" s="75" t="s">
        <v>128</v>
      </c>
      <c r="J6" s="54"/>
      <c r="K6" s="54"/>
      <c r="L6" s="436"/>
      <c r="M6" s="439"/>
    </row>
    <row r="7" spans="4:13" ht="12">
      <c r="D7" s="432"/>
      <c r="E7" s="432"/>
      <c r="F7" s="432"/>
      <c r="G7" s="432"/>
      <c r="H7" s="10"/>
      <c r="I7" s="76"/>
      <c r="L7" s="436"/>
      <c r="M7" s="439"/>
    </row>
    <row r="8" spans="3:13" ht="12.75">
      <c r="C8" s="163" t="s">
        <v>181</v>
      </c>
      <c r="D8" s="11" t="s">
        <v>48</v>
      </c>
      <c r="E8" s="437" t="s">
        <v>49</v>
      </c>
      <c r="F8" s="11" t="s">
        <v>50</v>
      </c>
      <c r="G8" s="11" t="s">
        <v>51</v>
      </c>
      <c r="H8" s="11" t="s">
        <v>52</v>
      </c>
      <c r="I8" s="75" t="s">
        <v>128</v>
      </c>
      <c r="J8" s="438" t="s">
        <v>1</v>
      </c>
      <c r="K8" s="438"/>
      <c r="L8" s="348" t="s">
        <v>580</v>
      </c>
      <c r="M8" s="439"/>
    </row>
    <row r="9" spans="1:13" ht="12.75">
      <c r="A9" s="266" t="s">
        <v>47</v>
      </c>
      <c r="B9" s="267" t="s">
        <v>513</v>
      </c>
      <c r="C9" s="12"/>
      <c r="D9" s="91"/>
      <c r="E9" s="91"/>
      <c r="F9" s="91"/>
      <c r="G9" s="91"/>
      <c r="H9" s="45"/>
      <c r="I9" s="77"/>
      <c r="J9" s="268"/>
      <c r="K9" s="269"/>
      <c r="M9" s="439"/>
    </row>
    <row r="10" spans="1:13" ht="12.75">
      <c r="A10" s="266"/>
      <c r="B10" s="267"/>
      <c r="C10" s="12"/>
      <c r="D10" s="91"/>
      <c r="E10" s="91"/>
      <c r="F10" s="91"/>
      <c r="G10" s="91"/>
      <c r="H10" s="45"/>
      <c r="I10" s="77"/>
      <c r="J10" s="268"/>
      <c r="K10" s="269"/>
      <c r="M10" s="439"/>
    </row>
    <row r="11" spans="1:13" ht="12.75">
      <c r="A11" s="266" t="s">
        <v>139</v>
      </c>
      <c r="B11" s="267" t="s">
        <v>514</v>
      </c>
      <c r="C11" s="12"/>
      <c r="D11" s="91"/>
      <c r="E11" s="91"/>
      <c r="F11" s="91"/>
      <c r="G11" s="91"/>
      <c r="H11" s="45"/>
      <c r="I11" s="77"/>
      <c r="J11" s="270"/>
      <c r="K11" s="269"/>
      <c r="M11" s="439"/>
    </row>
    <row r="12" spans="1:13" ht="87">
      <c r="A12" s="403" t="s">
        <v>146</v>
      </c>
      <c r="B12" s="369" t="s">
        <v>1140</v>
      </c>
      <c r="C12" s="174"/>
      <c r="D12" s="116"/>
      <c r="E12" s="116"/>
      <c r="F12" s="116"/>
      <c r="G12" s="15"/>
      <c r="H12" s="393"/>
      <c r="I12" s="115">
        <v>3</v>
      </c>
      <c r="J12" s="135">
        <f aca="true" t="shared" si="0" ref="J12:J18">IF(COUNTA(C12:H12)&gt;1,"fejl",IF(D12="x",I12*0,IF(E12="x",I12*$E$6,IF(F12="x",I12*$F$6,IF(G12="x",I12*$G$6,"")))))</f>
      </c>
      <c r="K12" s="46" t="s">
        <v>566</v>
      </c>
      <c r="L12" s="85"/>
      <c r="M12" s="439">
        <f aca="true" t="shared" si="1" ref="M12:M18">IF(C12="x",I12*3,0)</f>
        <v>0</v>
      </c>
    </row>
    <row r="13" spans="1:13" ht="99.75">
      <c r="A13" s="403" t="s">
        <v>184</v>
      </c>
      <c r="B13" s="215" t="s">
        <v>574</v>
      </c>
      <c r="C13" s="174"/>
      <c r="D13" s="116"/>
      <c r="E13" s="116"/>
      <c r="F13" s="116"/>
      <c r="G13" s="116"/>
      <c r="H13" s="15"/>
      <c r="I13" s="115">
        <v>2</v>
      </c>
      <c r="J13" s="135">
        <f t="shared" si="0"/>
      </c>
      <c r="K13" s="46" t="s">
        <v>567</v>
      </c>
      <c r="L13" s="85"/>
      <c r="M13" s="439">
        <f t="shared" si="1"/>
        <v>0</v>
      </c>
    </row>
    <row r="14" spans="1:13" ht="141.75" customHeight="1">
      <c r="A14" s="403" t="s">
        <v>185</v>
      </c>
      <c r="B14" s="215" t="s">
        <v>1013</v>
      </c>
      <c r="C14" s="174"/>
      <c r="D14" s="116"/>
      <c r="E14" s="116"/>
      <c r="F14" s="116"/>
      <c r="G14" s="116"/>
      <c r="H14" s="15"/>
      <c r="I14" s="115">
        <v>2</v>
      </c>
      <c r="J14" s="135">
        <f t="shared" si="0"/>
      </c>
      <c r="K14" s="46" t="s">
        <v>539</v>
      </c>
      <c r="L14" s="249"/>
      <c r="M14" s="439">
        <f t="shared" si="1"/>
        <v>0</v>
      </c>
    </row>
    <row r="15" spans="1:13" ht="40.5" customHeight="1">
      <c r="A15" s="404" t="s">
        <v>186</v>
      </c>
      <c r="B15" s="215" t="s">
        <v>950</v>
      </c>
      <c r="C15" s="174"/>
      <c r="D15" s="116"/>
      <c r="E15" s="116"/>
      <c r="F15" s="116"/>
      <c r="G15" s="116"/>
      <c r="H15" s="15"/>
      <c r="I15" s="115">
        <v>2</v>
      </c>
      <c r="J15" s="135">
        <f t="shared" si="0"/>
      </c>
      <c r="K15" s="46" t="s">
        <v>773</v>
      </c>
      <c r="L15" s="119"/>
      <c r="M15" s="439">
        <f t="shared" si="1"/>
        <v>0</v>
      </c>
    </row>
    <row r="16" spans="1:13" ht="75">
      <c r="A16" s="404" t="s">
        <v>187</v>
      </c>
      <c r="B16" s="215" t="s">
        <v>1014</v>
      </c>
      <c r="C16" s="174"/>
      <c r="D16" s="116"/>
      <c r="E16" s="116"/>
      <c r="F16" s="116"/>
      <c r="G16" s="116"/>
      <c r="H16" s="15"/>
      <c r="I16" s="115">
        <v>2</v>
      </c>
      <c r="J16" s="135">
        <f t="shared" si="0"/>
      </c>
      <c r="K16" s="46" t="s">
        <v>951</v>
      </c>
      <c r="L16" s="119"/>
      <c r="M16" s="439">
        <f t="shared" si="1"/>
        <v>0</v>
      </c>
    </row>
    <row r="17" spans="1:13" ht="111.75" customHeight="1">
      <c r="A17" s="404" t="s">
        <v>188</v>
      </c>
      <c r="B17" s="215" t="s">
        <v>1015</v>
      </c>
      <c r="C17" s="174"/>
      <c r="D17" s="116"/>
      <c r="E17" s="116"/>
      <c r="F17" s="116"/>
      <c r="G17" s="116"/>
      <c r="H17" s="15"/>
      <c r="I17" s="259">
        <v>2</v>
      </c>
      <c r="J17" s="122">
        <f t="shared" si="0"/>
      </c>
      <c r="K17" s="64" t="s">
        <v>1016</v>
      </c>
      <c r="L17" s="128"/>
      <c r="M17" s="439">
        <f t="shared" si="1"/>
        <v>0</v>
      </c>
    </row>
    <row r="18" spans="1:13" ht="62.25">
      <c r="A18" s="405" t="s">
        <v>992</v>
      </c>
      <c r="B18" s="215" t="s">
        <v>1017</v>
      </c>
      <c r="C18" s="366"/>
      <c r="D18" s="116"/>
      <c r="E18" s="116"/>
      <c r="F18" s="116"/>
      <c r="G18" s="116"/>
      <c r="H18" s="15"/>
      <c r="I18" s="259">
        <v>2</v>
      </c>
      <c r="J18" s="122">
        <f t="shared" si="0"/>
      </c>
      <c r="K18" s="365" t="s">
        <v>1104</v>
      </c>
      <c r="L18" s="128"/>
      <c r="M18" s="439">
        <f t="shared" si="1"/>
        <v>0</v>
      </c>
    </row>
    <row r="19" spans="1:13" ht="12.75">
      <c r="A19" s="406"/>
      <c r="B19" s="184"/>
      <c r="C19" s="185"/>
      <c r="D19" s="186"/>
      <c r="E19" s="186"/>
      <c r="F19" s="186"/>
      <c r="G19" s="186"/>
      <c r="H19" s="187"/>
      <c r="I19" s="188"/>
      <c r="J19" s="189"/>
      <c r="K19" s="254"/>
      <c r="L19" s="190"/>
      <c r="M19" s="439"/>
    </row>
    <row r="20" spans="1:13" ht="12.75">
      <c r="A20" s="354" t="s">
        <v>140</v>
      </c>
      <c r="B20" s="12" t="s">
        <v>189</v>
      </c>
      <c r="C20" s="12"/>
      <c r="D20" s="91"/>
      <c r="E20" s="91"/>
      <c r="F20" s="91"/>
      <c r="G20" s="91"/>
      <c r="H20" s="45"/>
      <c r="I20" s="77"/>
      <c r="J20" s="147"/>
      <c r="K20" s="253"/>
      <c r="M20" s="439"/>
    </row>
    <row r="21" spans="1:13" ht="75">
      <c r="A21" s="403" t="s">
        <v>147</v>
      </c>
      <c r="B21" s="215" t="s">
        <v>1018</v>
      </c>
      <c r="C21" s="174"/>
      <c r="D21" s="117"/>
      <c r="E21" s="117"/>
      <c r="F21" s="117"/>
      <c r="G21" s="116"/>
      <c r="H21" s="15"/>
      <c r="I21" s="115">
        <v>3</v>
      </c>
      <c r="J21" s="135">
        <f>IF(COUNTA(C21:H21)&gt;1,"fejl",IF(D21="x",I21*0,IF(E21="x",I21*$E$6,IF(F21="x",I21*$F$6,IF(G21="x",I21*$G$6,"")))))</f>
      </c>
      <c r="K21" s="46" t="s">
        <v>774</v>
      </c>
      <c r="L21" s="128"/>
      <c r="M21" s="439">
        <f>IF(C21="x",I21*3,0)</f>
        <v>0</v>
      </c>
    </row>
    <row r="22" spans="1:13" ht="105" customHeight="1">
      <c r="A22" s="404" t="s">
        <v>148</v>
      </c>
      <c r="B22" s="215" t="s">
        <v>1129</v>
      </c>
      <c r="C22" s="174"/>
      <c r="D22" s="117"/>
      <c r="E22" s="117"/>
      <c r="F22" s="117"/>
      <c r="G22" s="116"/>
      <c r="H22" s="15"/>
      <c r="I22" s="115">
        <v>2</v>
      </c>
      <c r="J22" s="135">
        <f>IF(COUNTA(C22:H22)&gt;1,"fejl",IF(D22="x",I22*0,IF(E22="x",I22*$E$6,IF(F22="x",I22*$F$6,IF(G22="x",I22*$G$6,"")))))</f>
      </c>
      <c r="K22" s="364" t="s">
        <v>1130</v>
      </c>
      <c r="L22" s="119"/>
      <c r="M22" s="439">
        <f>IF(C22="x",I22*3,0)</f>
        <v>0</v>
      </c>
    </row>
    <row r="23" spans="1:13" ht="107.25" customHeight="1">
      <c r="A23" s="404" t="s">
        <v>149</v>
      </c>
      <c r="B23" s="215" t="s">
        <v>1136</v>
      </c>
      <c r="C23" s="174"/>
      <c r="D23" s="117"/>
      <c r="E23" s="117"/>
      <c r="F23" s="117"/>
      <c r="G23" s="116"/>
      <c r="H23" s="15"/>
      <c r="I23" s="115">
        <v>2</v>
      </c>
      <c r="J23" s="122">
        <f>IF(COUNTA(C23:H23)&gt;1,"fejl",IF(D23="x",I23*0,IF(E23="x",I23*$E$6,IF(F23="x",I23*$F$6,IF(G23="x",I23*$G$6,"")))))</f>
      </c>
      <c r="K23" s="364" t="s">
        <v>1068</v>
      </c>
      <c r="L23" s="119"/>
      <c r="M23" s="439">
        <f>IF(C23="x",I23*3,0)</f>
        <v>0</v>
      </c>
    </row>
    <row r="24" spans="3:13" ht="12">
      <c r="C24" s="164"/>
      <c r="D24" s="91"/>
      <c r="E24" s="91"/>
      <c r="F24" s="91"/>
      <c r="G24" s="91"/>
      <c r="H24" s="45"/>
      <c r="I24" s="77"/>
      <c r="J24" s="148"/>
      <c r="K24" s="253"/>
      <c r="M24" s="439"/>
    </row>
    <row r="25" spans="1:13" ht="12.75">
      <c r="A25" s="354" t="s">
        <v>141</v>
      </c>
      <c r="B25" s="12" t="s">
        <v>1019</v>
      </c>
      <c r="C25" s="165"/>
      <c r="D25" s="91"/>
      <c r="E25" s="91"/>
      <c r="F25" s="91"/>
      <c r="G25" s="91"/>
      <c r="H25" s="45"/>
      <c r="I25" s="77"/>
      <c r="J25" s="147"/>
      <c r="K25" s="253"/>
      <c r="M25" s="439"/>
    </row>
    <row r="26" spans="1:13" ht="62.25">
      <c r="A26" s="403" t="s">
        <v>130</v>
      </c>
      <c r="B26" s="216" t="s">
        <v>1020</v>
      </c>
      <c r="C26" s="174"/>
      <c r="D26" s="116"/>
      <c r="E26" s="117"/>
      <c r="F26" s="117"/>
      <c r="G26" s="116"/>
      <c r="H26" s="15"/>
      <c r="I26" s="115">
        <v>2</v>
      </c>
      <c r="J26" s="135">
        <f aca="true" t="shared" si="2" ref="J26:J31">IF(COUNTA(C26:H26)&gt;1,"fejl",IF(D26="x",I26*0,IF(E26="x",I26*$E$6,IF(F26="x",I26*$F$6,IF(G26="x",I26*$G$6,"")))))</f>
      </c>
      <c r="K26" s="46" t="s">
        <v>777</v>
      </c>
      <c r="L26" s="119"/>
      <c r="M26" s="439">
        <f aca="true" t="shared" si="3" ref="M26:M31">IF(C26="x",I26*3,0)</f>
        <v>0</v>
      </c>
    </row>
    <row r="27" spans="1:13" ht="49.5">
      <c r="A27" s="404" t="s">
        <v>120</v>
      </c>
      <c r="B27" s="216" t="s">
        <v>190</v>
      </c>
      <c r="C27" s="174"/>
      <c r="D27" s="117"/>
      <c r="E27" s="117"/>
      <c r="F27" s="117"/>
      <c r="G27" s="116"/>
      <c r="H27" s="15"/>
      <c r="I27" s="115">
        <v>2</v>
      </c>
      <c r="J27" s="135">
        <f t="shared" si="2"/>
      </c>
      <c r="K27" s="46" t="s">
        <v>933</v>
      </c>
      <c r="L27" s="128"/>
      <c r="M27" s="439">
        <f t="shared" si="3"/>
        <v>0</v>
      </c>
    </row>
    <row r="28" spans="1:13" ht="62.25">
      <c r="A28" s="404" t="s">
        <v>131</v>
      </c>
      <c r="B28" s="215" t="s">
        <v>191</v>
      </c>
      <c r="C28" s="174"/>
      <c r="D28" s="117"/>
      <c r="E28" s="117"/>
      <c r="F28" s="117"/>
      <c r="G28" s="116"/>
      <c r="H28" s="15"/>
      <c r="I28" s="115">
        <v>2</v>
      </c>
      <c r="J28" s="135">
        <f t="shared" si="2"/>
      </c>
      <c r="K28" s="46" t="s">
        <v>775</v>
      </c>
      <c r="L28" s="119"/>
      <c r="M28" s="439">
        <f t="shared" si="3"/>
        <v>0</v>
      </c>
    </row>
    <row r="29" spans="1:13" ht="70.5" customHeight="1">
      <c r="A29" s="405" t="s">
        <v>1021</v>
      </c>
      <c r="B29" s="215" t="s">
        <v>1022</v>
      </c>
      <c r="C29" s="174"/>
      <c r="D29" s="117"/>
      <c r="E29" s="117"/>
      <c r="F29" s="117"/>
      <c r="G29" s="116"/>
      <c r="H29" s="15"/>
      <c r="I29" s="259">
        <v>2</v>
      </c>
      <c r="J29" s="135">
        <f t="shared" si="2"/>
      </c>
      <c r="K29" s="365" t="s">
        <v>1131</v>
      </c>
      <c r="L29" s="128"/>
      <c r="M29" s="439">
        <f t="shared" si="3"/>
        <v>0</v>
      </c>
    </row>
    <row r="30" spans="1:13" ht="59.25" customHeight="1">
      <c r="A30" s="407" t="s">
        <v>1023</v>
      </c>
      <c r="B30" s="251" t="s">
        <v>1024</v>
      </c>
      <c r="C30" s="174"/>
      <c r="D30" s="117"/>
      <c r="E30" s="117"/>
      <c r="F30" s="117"/>
      <c r="G30" s="116"/>
      <c r="H30" s="15"/>
      <c r="I30" s="259">
        <v>2</v>
      </c>
      <c r="J30" s="135">
        <f t="shared" si="2"/>
      </c>
      <c r="K30" s="365" t="s">
        <v>1025</v>
      </c>
      <c r="L30" s="128"/>
      <c r="M30" s="439">
        <f t="shared" si="3"/>
        <v>0</v>
      </c>
    </row>
    <row r="31" spans="1:13" ht="37.5">
      <c r="A31" s="405" t="s">
        <v>1026</v>
      </c>
      <c r="B31" s="251" t="s">
        <v>1027</v>
      </c>
      <c r="C31" s="174"/>
      <c r="D31" s="117"/>
      <c r="E31" s="117"/>
      <c r="F31" s="117"/>
      <c r="G31" s="116"/>
      <c r="H31" s="15"/>
      <c r="I31" s="259">
        <v>2</v>
      </c>
      <c r="J31" s="122">
        <f t="shared" si="2"/>
      </c>
      <c r="K31" s="64" t="s">
        <v>1028</v>
      </c>
      <c r="L31" s="128"/>
      <c r="M31" s="439">
        <f t="shared" si="3"/>
        <v>0</v>
      </c>
    </row>
    <row r="32" spans="2:13" ht="12">
      <c r="B32" s="35"/>
      <c r="C32" s="35"/>
      <c r="D32" s="105"/>
      <c r="E32" s="105"/>
      <c r="F32" s="105"/>
      <c r="G32" s="105"/>
      <c r="H32" s="35"/>
      <c r="I32" s="78"/>
      <c r="J32" s="144"/>
      <c r="K32" s="255"/>
      <c r="L32" s="97"/>
      <c r="M32" s="439"/>
    </row>
    <row r="33" spans="1:13" ht="12.75">
      <c r="A33" s="354" t="s">
        <v>142</v>
      </c>
      <c r="B33" s="12" t="s">
        <v>37</v>
      </c>
      <c r="C33" s="165"/>
      <c r="D33" s="106"/>
      <c r="E33" s="106"/>
      <c r="F33" s="106"/>
      <c r="G33" s="106"/>
      <c r="H33" s="70"/>
      <c r="I33" s="79"/>
      <c r="J33" s="145"/>
      <c r="K33" s="255"/>
      <c r="L33" s="97"/>
      <c r="M33" s="439"/>
    </row>
    <row r="34" spans="1:13" ht="99.75">
      <c r="A34" s="404" t="s">
        <v>82</v>
      </c>
      <c r="B34" s="215" t="s">
        <v>1029</v>
      </c>
      <c r="C34" s="174"/>
      <c r="D34" s="117"/>
      <c r="E34" s="117"/>
      <c r="F34" s="117"/>
      <c r="G34" s="116"/>
      <c r="H34" s="15"/>
      <c r="I34" s="115">
        <v>1</v>
      </c>
      <c r="J34" s="135">
        <f>IF(COUNTA(C34:H34)&gt;1,"fejl",IF(D34="x",I34*0,IF(E34="x",I34*$E$6,IF(F34="x",I34*$F$6,IF(G34="x",I34*$G$6,"")))))</f>
      </c>
      <c r="K34" s="46" t="s">
        <v>776</v>
      </c>
      <c r="L34" s="119"/>
      <c r="M34" s="439">
        <f>IF(C34="x",I34*3,0)</f>
        <v>0</v>
      </c>
    </row>
    <row r="35" spans="1:13" ht="49.5">
      <c r="A35" s="404" t="s">
        <v>83</v>
      </c>
      <c r="B35" s="215" t="s">
        <v>1030</v>
      </c>
      <c r="C35" s="174"/>
      <c r="D35" s="117"/>
      <c r="E35" s="117"/>
      <c r="F35" s="117"/>
      <c r="G35" s="116"/>
      <c r="H35" s="15"/>
      <c r="I35" s="115">
        <v>1</v>
      </c>
      <c r="J35" s="135">
        <f>IF(COUNTA(C35:H35)&gt;1,"fejl",IF(D35="x",I35*0,IF(E35="x",I35*$E$6,IF(F35="x",I35*$F$6,IF(G35="x",I35*$G$6,"")))))</f>
      </c>
      <c r="K35" s="46" t="s">
        <v>1031</v>
      </c>
      <c r="L35" s="119"/>
      <c r="M35" s="439">
        <f>IF(C35="x",I35*3,0)</f>
        <v>0</v>
      </c>
    </row>
    <row r="36" spans="1:13" ht="62.25">
      <c r="A36" s="403" t="s">
        <v>84</v>
      </c>
      <c r="B36" s="216" t="s">
        <v>192</v>
      </c>
      <c r="C36" s="174"/>
      <c r="D36" s="117"/>
      <c r="E36" s="117"/>
      <c r="F36" s="117"/>
      <c r="G36" s="116"/>
      <c r="H36" s="15"/>
      <c r="I36" s="115">
        <v>1</v>
      </c>
      <c r="J36" s="135">
        <f>IF(COUNTA(C36:H36)&gt;1,"fejl",IF(D36="x",I36*0,IF(E36="x",I36*$E$6,IF(F36="x",I36*$F$6,IF(G36="x",I36*$G$6,"")))))</f>
      </c>
      <c r="K36" s="46" t="s">
        <v>537</v>
      </c>
      <c r="L36" s="391"/>
      <c r="M36" s="439">
        <f>IF(C36="x",I36*3,0)</f>
        <v>0</v>
      </c>
    </row>
    <row r="37" spans="2:13" ht="12">
      <c r="B37" s="8"/>
      <c r="C37" s="6"/>
      <c r="D37" s="107"/>
      <c r="E37" s="107"/>
      <c r="F37" s="107"/>
      <c r="G37" s="107"/>
      <c r="H37" s="8"/>
      <c r="I37" s="76"/>
      <c r="J37" s="144"/>
      <c r="K37" s="255"/>
      <c r="L37" s="98"/>
      <c r="M37" s="439"/>
    </row>
    <row r="38" spans="1:13" ht="12.75">
      <c r="A38" s="354" t="s">
        <v>150</v>
      </c>
      <c r="B38" s="12" t="s">
        <v>193</v>
      </c>
      <c r="C38" s="166"/>
      <c r="D38" s="91"/>
      <c r="E38" s="91"/>
      <c r="F38" s="91"/>
      <c r="G38" s="91"/>
      <c r="H38" s="45"/>
      <c r="I38" s="77"/>
      <c r="J38" s="147"/>
      <c r="K38" s="253"/>
      <c r="L38" s="97"/>
      <c r="M38" s="439"/>
    </row>
    <row r="39" spans="1:13" ht="87">
      <c r="A39" s="403" t="s">
        <v>132</v>
      </c>
      <c r="B39" s="215" t="s">
        <v>952</v>
      </c>
      <c r="C39" s="174"/>
      <c r="D39" s="117"/>
      <c r="E39" s="117"/>
      <c r="F39" s="117"/>
      <c r="G39" s="116"/>
      <c r="H39" s="15"/>
      <c r="I39" s="115">
        <v>2</v>
      </c>
      <c r="J39" s="135">
        <f>IF(COUNTA(C39:H39)&gt;1,"fejl",IF(D39="x",I39*0,IF(E39="x",I39*$E$6,IF(F39="x",I39*$F$6,IF(G39="x",I39*$G$6,"")))))</f>
      </c>
      <c r="K39" s="46" t="s">
        <v>778</v>
      </c>
      <c r="L39" s="119"/>
      <c r="M39" s="439">
        <f>IF(C39="x",I39*3,0)</f>
        <v>0</v>
      </c>
    </row>
    <row r="40" spans="1:13" ht="75">
      <c r="A40" s="404" t="s">
        <v>133</v>
      </c>
      <c r="B40" s="216" t="s">
        <v>953</v>
      </c>
      <c r="C40" s="174"/>
      <c r="D40" s="117"/>
      <c r="E40" s="117"/>
      <c r="F40" s="117"/>
      <c r="G40" s="116"/>
      <c r="H40" s="15"/>
      <c r="I40" s="115">
        <v>2</v>
      </c>
      <c r="J40" s="135">
        <f>IF(COUNTA(C40:H40)&gt;1,"fejl",IF(D40="x",I40*0,IF(E40="x",I40*$E$6,IF(F40="x",I40*$F$6,IF(G40="x",I40*$G$6,"")))))</f>
      </c>
      <c r="K40" s="364" t="s">
        <v>1069</v>
      </c>
      <c r="L40" s="119"/>
      <c r="M40" s="439">
        <f>IF(C40="x",I40*3,0)</f>
        <v>0</v>
      </c>
    </row>
    <row r="41" spans="3:13" ht="12">
      <c r="C41" s="167"/>
      <c r="D41" s="91"/>
      <c r="E41" s="91"/>
      <c r="F41" s="91"/>
      <c r="G41" s="264"/>
      <c r="H41" s="45"/>
      <c r="I41" s="77"/>
      <c r="J41" s="146"/>
      <c r="K41" s="253"/>
      <c r="L41" s="97"/>
      <c r="M41" s="439"/>
    </row>
    <row r="42" spans="1:13" ht="12.75">
      <c r="A42" s="408" t="s">
        <v>151</v>
      </c>
      <c r="B42" s="12" t="s">
        <v>744</v>
      </c>
      <c r="C42" s="166"/>
      <c r="D42" s="91"/>
      <c r="E42" s="91"/>
      <c r="F42" s="91"/>
      <c r="G42" s="91"/>
      <c r="H42" s="45"/>
      <c r="I42" s="77"/>
      <c r="J42" s="147"/>
      <c r="K42" s="253"/>
      <c r="L42" s="97"/>
      <c r="M42" s="439"/>
    </row>
    <row r="43" spans="1:13" ht="87">
      <c r="A43" s="404" t="s">
        <v>134</v>
      </c>
      <c r="B43" s="215" t="s">
        <v>1032</v>
      </c>
      <c r="C43" s="174"/>
      <c r="D43" s="117"/>
      <c r="E43" s="117"/>
      <c r="F43" s="117"/>
      <c r="G43" s="116"/>
      <c r="H43" s="15"/>
      <c r="I43" s="115">
        <v>2</v>
      </c>
      <c r="J43" s="135">
        <f>IF(COUNTA(C43:H43)&gt;1,"fejl",IF(D43="x",I43*0,IF(E43="x",I43*$E$6,IF(F43="x",I43*$F$6,IF(G43="x",I43*$G$6,"")))))</f>
      </c>
      <c r="K43" s="46" t="s">
        <v>779</v>
      </c>
      <c r="L43" s="119"/>
      <c r="M43" s="439">
        <f>IF(C43="x",I43*3,0)</f>
        <v>0</v>
      </c>
    </row>
    <row r="44" spans="1:13" ht="112.5">
      <c r="A44" s="404" t="s">
        <v>194</v>
      </c>
      <c r="B44" s="215" t="s">
        <v>1033</v>
      </c>
      <c r="C44" s="174"/>
      <c r="D44" s="117"/>
      <c r="E44" s="117"/>
      <c r="F44" s="117"/>
      <c r="G44" s="116"/>
      <c r="H44" s="15"/>
      <c r="I44" s="115">
        <v>2</v>
      </c>
      <c r="J44" s="135">
        <f>IF(COUNTA(C44:H44)&gt;1,"fejl",IF(D44="x",I44*0,IF(E44="x",I44*$E$6,IF(F44="x",I44*$F$6,IF(G44="x",I44*$G$6,"")))))</f>
      </c>
      <c r="K44" s="364" t="s">
        <v>1107</v>
      </c>
      <c r="L44" s="119"/>
      <c r="M44" s="439">
        <f>IF(C44="x",I44*3,0)</f>
        <v>0</v>
      </c>
    </row>
    <row r="45" spans="3:13" ht="12">
      <c r="C45" s="167"/>
      <c r="D45" s="91"/>
      <c r="E45" s="91"/>
      <c r="F45" s="91"/>
      <c r="G45" s="91"/>
      <c r="H45" s="45"/>
      <c r="I45" s="77"/>
      <c r="J45" s="146"/>
      <c r="K45" s="253"/>
      <c r="L45" s="97"/>
      <c r="M45" s="439"/>
    </row>
    <row r="46" spans="1:14" s="49" customFormat="1" ht="12.75">
      <c r="A46" s="409" t="s">
        <v>152</v>
      </c>
      <c r="B46" s="50" t="s">
        <v>195</v>
      </c>
      <c r="C46" s="168"/>
      <c r="D46" s="108"/>
      <c r="E46" s="108"/>
      <c r="F46" s="108"/>
      <c r="G46" s="108"/>
      <c r="H46" s="51"/>
      <c r="I46" s="50"/>
      <c r="J46" s="149"/>
      <c r="K46" s="50"/>
      <c r="L46" s="99"/>
      <c r="M46" s="441"/>
      <c r="N46" s="14"/>
    </row>
    <row r="47" spans="1:14" s="23" customFormat="1" ht="49.5">
      <c r="A47" s="404" t="s">
        <v>135</v>
      </c>
      <c r="B47" s="215" t="s">
        <v>1034</v>
      </c>
      <c r="C47" s="174"/>
      <c r="D47" s="117"/>
      <c r="E47" s="117"/>
      <c r="F47" s="117"/>
      <c r="G47" s="116"/>
      <c r="H47" s="15"/>
      <c r="I47" s="122">
        <v>2</v>
      </c>
      <c r="J47" s="135">
        <f>IF(COUNTA(C47:H47)&gt;1,"fejl",IF(D47="x",I47*0,IF(E47="x",I47*$E$6,IF(F47="x",I47*$F$6,IF(G47="x",I47*$G$6,"")))))</f>
      </c>
      <c r="K47" s="357" t="s">
        <v>1070</v>
      </c>
      <c r="L47" s="128"/>
      <c r="M47" s="439">
        <f>IF(C47="x",I47*3,0)</f>
        <v>0</v>
      </c>
      <c r="N47" s="13"/>
    </row>
    <row r="48" spans="1:14" s="23" customFormat="1" ht="150">
      <c r="A48" s="403" t="s">
        <v>136</v>
      </c>
      <c r="B48" s="215" t="s">
        <v>1035</v>
      </c>
      <c r="C48" s="174"/>
      <c r="D48" s="118"/>
      <c r="E48" s="117"/>
      <c r="F48" s="117"/>
      <c r="G48" s="116"/>
      <c r="H48" s="15"/>
      <c r="I48" s="123">
        <v>2</v>
      </c>
      <c r="J48" s="135">
        <f>IF(COUNTA(C48:H48)&gt;1,"fejl",IF(D48="x",I48*0,IF(E48="x",I48*$E$6,IF(F48="x",I48*$F$6,IF(G48="x",I48*$G$6,"")))))</f>
      </c>
      <c r="K48" s="46" t="s">
        <v>538</v>
      </c>
      <c r="L48" s="128"/>
      <c r="M48" s="439">
        <f>IF(C48="x",I48*3,0)</f>
        <v>0</v>
      </c>
      <c r="N48" s="13"/>
    </row>
    <row r="49" spans="1:14" s="23" customFormat="1" ht="37.5">
      <c r="A49" s="410" t="s">
        <v>966</v>
      </c>
      <c r="B49" s="348" t="s">
        <v>974</v>
      </c>
      <c r="C49" s="174"/>
      <c r="D49" s="174"/>
      <c r="E49" s="174"/>
      <c r="F49" s="174"/>
      <c r="G49" s="174"/>
      <c r="H49" s="174"/>
      <c r="I49" s="174"/>
      <c r="J49" s="174"/>
      <c r="K49" s="64" t="s">
        <v>967</v>
      </c>
      <c r="L49" s="128"/>
      <c r="M49" s="439"/>
      <c r="N49" s="13"/>
    </row>
    <row r="50" spans="1:14" s="23" customFormat="1" ht="12">
      <c r="A50" s="411"/>
      <c r="B50" s="17"/>
      <c r="C50" s="169"/>
      <c r="D50" s="109"/>
      <c r="E50" s="109"/>
      <c r="F50" s="109"/>
      <c r="G50" s="109"/>
      <c r="H50" s="13"/>
      <c r="I50" s="80"/>
      <c r="J50" s="150"/>
      <c r="K50" s="255"/>
      <c r="L50" s="100"/>
      <c r="M50" s="442"/>
      <c r="N50" s="13"/>
    </row>
    <row r="51" spans="1:13" ht="12.75">
      <c r="A51" s="354" t="s">
        <v>3</v>
      </c>
      <c r="B51" s="12" t="s">
        <v>515</v>
      </c>
      <c r="C51" s="166"/>
      <c r="D51" s="109"/>
      <c r="E51" s="109"/>
      <c r="F51" s="109"/>
      <c r="G51" s="109"/>
      <c r="H51" s="13"/>
      <c r="I51" s="80"/>
      <c r="J51" s="150"/>
      <c r="K51" s="255"/>
      <c r="L51" s="89"/>
      <c r="M51" s="439"/>
    </row>
    <row r="52" spans="1:13" ht="12.75">
      <c r="A52" s="354"/>
      <c r="B52" s="12"/>
      <c r="C52" s="166"/>
      <c r="D52" s="109"/>
      <c r="E52" s="109"/>
      <c r="F52" s="109"/>
      <c r="G52" s="109"/>
      <c r="H52" s="13"/>
      <c r="J52" s="150"/>
      <c r="K52" s="255"/>
      <c r="L52" s="89"/>
      <c r="M52" s="439"/>
    </row>
    <row r="53" spans="1:13" ht="12.75">
      <c r="A53" s="354" t="s">
        <v>85</v>
      </c>
      <c r="B53" s="12" t="s">
        <v>26</v>
      </c>
      <c r="C53" s="166"/>
      <c r="D53" s="110"/>
      <c r="E53" s="110"/>
      <c r="F53" s="110"/>
      <c r="G53" s="110"/>
      <c r="H53" s="65"/>
      <c r="I53" s="82"/>
      <c r="J53" s="151"/>
      <c r="K53" s="256"/>
      <c r="L53" s="89"/>
      <c r="M53" s="439"/>
    </row>
    <row r="54" spans="1:13" ht="75">
      <c r="A54" s="403" t="s">
        <v>87</v>
      </c>
      <c r="B54" s="215" t="s">
        <v>745</v>
      </c>
      <c r="C54" s="174"/>
      <c r="D54" s="124"/>
      <c r="E54" s="117"/>
      <c r="F54" s="117"/>
      <c r="G54" s="116"/>
      <c r="H54" s="15"/>
      <c r="I54" s="123">
        <v>2</v>
      </c>
      <c r="J54" s="135">
        <f>IF(COUNTA(C54:H54)&gt;1,"fejl",IF(D54="x",I54*0,IF(E54="x",I54*$E$6,IF(F54="x",I54*$F$6,IF(G54="x",I54*$G$6,"")))))</f>
      </c>
      <c r="K54" s="46" t="s">
        <v>780</v>
      </c>
      <c r="L54" s="119"/>
      <c r="M54" s="439">
        <f>IF(C54="x",I54*3,0)</f>
        <v>0</v>
      </c>
    </row>
    <row r="55" spans="3:13" ht="12">
      <c r="C55" s="167"/>
      <c r="D55" s="91"/>
      <c r="E55" s="91"/>
      <c r="F55" s="91"/>
      <c r="G55" s="264"/>
      <c r="H55" s="45"/>
      <c r="I55" s="63"/>
      <c r="J55" s="146"/>
      <c r="K55" s="253"/>
      <c r="M55" s="439"/>
    </row>
    <row r="56" spans="1:13" ht="12.75">
      <c r="A56" s="354" t="s">
        <v>88</v>
      </c>
      <c r="B56" s="12" t="s">
        <v>116</v>
      </c>
      <c r="C56" s="166"/>
      <c r="D56" s="91"/>
      <c r="E56" s="91"/>
      <c r="F56" s="91"/>
      <c r="G56" s="91"/>
      <c r="H56" s="45"/>
      <c r="I56" s="63"/>
      <c r="J56" s="147"/>
      <c r="K56" s="253"/>
      <c r="M56" s="439"/>
    </row>
    <row r="57" spans="1:13" ht="62.25">
      <c r="A57" s="412" t="s">
        <v>137</v>
      </c>
      <c r="B57" s="218" t="s">
        <v>1134</v>
      </c>
      <c r="C57" s="175"/>
      <c r="D57" s="118"/>
      <c r="E57" s="118"/>
      <c r="F57" s="118"/>
      <c r="G57" s="155"/>
      <c r="H57" s="48"/>
      <c r="I57" s="126">
        <v>2</v>
      </c>
      <c r="J57" s="135">
        <f aca="true" t="shared" si="4" ref="J57:J69">IF(COUNTA(C57:H57)&gt;1,"fejl",IF(D57="x",I57*0,IF(E57="x",I57*$E$6,IF(F57="x",I57*$F$6,IF(G57="x",I57*$G$6,"")))))</f>
      </c>
      <c r="K57" s="46" t="s">
        <v>781</v>
      </c>
      <c r="L57" s="229"/>
      <c r="M57" s="439">
        <f aca="true" t="shared" si="5" ref="M57:M69">IF(C57="x",I57*3,0)</f>
        <v>0</v>
      </c>
    </row>
    <row r="58" spans="1:13" ht="12.75">
      <c r="A58" s="413"/>
      <c r="B58" s="196"/>
      <c r="C58" s="197"/>
      <c r="D58" s="198"/>
      <c r="E58" s="198"/>
      <c r="F58" s="198"/>
      <c r="G58" s="199"/>
      <c r="H58" s="200"/>
      <c r="I58" s="201"/>
      <c r="J58" s="201"/>
      <c r="K58" s="289"/>
      <c r="L58" s="202"/>
      <c r="M58" s="439"/>
    </row>
    <row r="59" spans="1:13" ht="12.75">
      <c r="A59" s="414" t="s">
        <v>196</v>
      </c>
      <c r="B59" s="130" t="s">
        <v>117</v>
      </c>
      <c r="C59" s="191"/>
      <c r="D59" s="192"/>
      <c r="E59" s="192"/>
      <c r="F59" s="192"/>
      <c r="G59" s="193"/>
      <c r="H59" s="68"/>
      <c r="I59" s="194"/>
      <c r="J59" s="194"/>
      <c r="K59" s="286"/>
      <c r="L59" s="195"/>
      <c r="M59" s="439"/>
    </row>
    <row r="60" spans="1:13" ht="49.5">
      <c r="A60" s="404" t="s">
        <v>198</v>
      </c>
      <c r="B60" s="219" t="s">
        <v>197</v>
      </c>
      <c r="C60" s="176"/>
      <c r="D60" s="117"/>
      <c r="E60" s="117"/>
      <c r="F60" s="117"/>
      <c r="G60" s="116"/>
      <c r="H60" s="15"/>
      <c r="I60" s="123">
        <v>2</v>
      </c>
      <c r="J60" s="122">
        <f t="shared" si="4"/>
      </c>
      <c r="K60" s="46" t="s">
        <v>782</v>
      </c>
      <c r="L60" s="128"/>
      <c r="M60" s="439">
        <f t="shared" si="5"/>
        <v>0</v>
      </c>
    </row>
    <row r="61" spans="1:13" ht="111.75" customHeight="1">
      <c r="A61" s="404" t="s">
        <v>746</v>
      </c>
      <c r="B61" s="345" t="s">
        <v>747</v>
      </c>
      <c r="C61" s="116"/>
      <c r="D61" s="117"/>
      <c r="E61" s="117"/>
      <c r="F61" s="117"/>
      <c r="G61" s="116"/>
      <c r="H61" s="15"/>
      <c r="I61" s="122">
        <v>2</v>
      </c>
      <c r="J61" s="122">
        <f t="shared" si="4"/>
      </c>
      <c r="K61" s="64" t="s">
        <v>934</v>
      </c>
      <c r="L61" s="128"/>
      <c r="M61" s="439">
        <f t="shared" si="5"/>
        <v>0</v>
      </c>
    </row>
    <row r="62" spans="1:13" ht="12.75">
      <c r="A62" s="413"/>
      <c r="B62" s="204"/>
      <c r="C62" s="197"/>
      <c r="D62" s="198"/>
      <c r="E62" s="198"/>
      <c r="F62" s="198"/>
      <c r="G62" s="199"/>
      <c r="H62" s="200"/>
      <c r="I62" s="201"/>
      <c r="J62" s="201"/>
      <c r="K62" s="289"/>
      <c r="L62" s="205"/>
      <c r="M62" s="439"/>
    </row>
    <row r="63" spans="1:13" ht="12.75">
      <c r="A63" s="414" t="s">
        <v>199</v>
      </c>
      <c r="B63" s="206" t="s">
        <v>200</v>
      </c>
      <c r="C63" s="191"/>
      <c r="D63" s="192"/>
      <c r="E63" s="192"/>
      <c r="F63" s="192"/>
      <c r="G63" s="193"/>
      <c r="H63" s="68"/>
      <c r="I63" s="194"/>
      <c r="J63" s="194"/>
      <c r="K63" s="286"/>
      <c r="L63" s="203"/>
      <c r="M63" s="439"/>
    </row>
    <row r="64" spans="1:13" ht="37.5">
      <c r="A64" s="404" t="s">
        <v>201</v>
      </c>
      <c r="B64" s="215" t="s">
        <v>207</v>
      </c>
      <c r="C64" s="174"/>
      <c r="D64" s="117"/>
      <c r="E64" s="117"/>
      <c r="F64" s="117"/>
      <c r="G64" s="116"/>
      <c r="H64" s="15"/>
      <c r="I64" s="123">
        <v>1</v>
      </c>
      <c r="J64" s="122">
        <f t="shared" si="4"/>
      </c>
      <c r="K64" s="46" t="s">
        <v>783</v>
      </c>
      <c r="L64" s="128"/>
      <c r="M64" s="439">
        <f t="shared" si="5"/>
        <v>0</v>
      </c>
    </row>
    <row r="65" spans="1:13" ht="78" customHeight="1">
      <c r="A65" s="404" t="s">
        <v>202</v>
      </c>
      <c r="B65" s="220" t="s">
        <v>208</v>
      </c>
      <c r="C65" s="176"/>
      <c r="D65" s="117"/>
      <c r="E65" s="117"/>
      <c r="F65" s="117"/>
      <c r="G65" s="116"/>
      <c r="H65" s="15"/>
      <c r="I65" s="123">
        <v>2</v>
      </c>
      <c r="J65" s="135">
        <f t="shared" si="4"/>
      </c>
      <c r="K65" s="46" t="s">
        <v>784</v>
      </c>
      <c r="L65" s="119"/>
      <c r="M65" s="439">
        <f t="shared" si="5"/>
        <v>0</v>
      </c>
    </row>
    <row r="66" spans="1:13" ht="37.5">
      <c r="A66" s="415" t="s">
        <v>203</v>
      </c>
      <c r="B66" s="220" t="s">
        <v>209</v>
      </c>
      <c r="C66" s="366"/>
      <c r="D66" s="161"/>
      <c r="E66" s="161"/>
      <c r="F66" s="161"/>
      <c r="G66" s="162"/>
      <c r="H66" s="157"/>
      <c r="I66" s="125">
        <v>1</v>
      </c>
      <c r="J66" s="135">
        <f t="shared" si="4"/>
      </c>
      <c r="K66" s="46" t="s">
        <v>935</v>
      </c>
      <c r="L66" s="119"/>
      <c r="M66" s="439">
        <f t="shared" si="5"/>
        <v>0</v>
      </c>
    </row>
    <row r="67" spans="1:13" ht="49.5">
      <c r="A67" s="404" t="s">
        <v>204</v>
      </c>
      <c r="B67" s="261" t="s">
        <v>10</v>
      </c>
      <c r="C67" s="366"/>
      <c r="D67" s="116"/>
      <c r="E67" s="117"/>
      <c r="F67" s="116"/>
      <c r="G67" s="393"/>
      <c r="H67" s="428"/>
      <c r="I67" s="123">
        <v>1</v>
      </c>
      <c r="J67" s="135">
        <f t="shared" si="4"/>
      </c>
      <c r="K67" s="46" t="s">
        <v>785</v>
      </c>
      <c r="L67" s="207"/>
      <c r="M67" s="439">
        <f t="shared" si="5"/>
        <v>0</v>
      </c>
    </row>
    <row r="68" spans="1:13" ht="81.75" customHeight="1">
      <c r="A68" s="404" t="s">
        <v>205</v>
      </c>
      <c r="B68" s="221" t="s">
        <v>210</v>
      </c>
      <c r="C68" s="174"/>
      <c r="D68" s="124"/>
      <c r="E68" s="117"/>
      <c r="F68" s="117"/>
      <c r="G68" s="116"/>
      <c r="H68" s="15"/>
      <c r="I68" s="123">
        <v>1</v>
      </c>
      <c r="J68" s="135">
        <f t="shared" si="4"/>
      </c>
      <c r="K68" s="46" t="s">
        <v>1071</v>
      </c>
      <c r="L68" s="207"/>
      <c r="M68" s="439">
        <f t="shared" si="5"/>
        <v>0</v>
      </c>
    </row>
    <row r="69" spans="1:14" ht="99.75">
      <c r="A69" s="416" t="s">
        <v>206</v>
      </c>
      <c r="B69" s="220" t="s">
        <v>1001</v>
      </c>
      <c r="C69" s="176"/>
      <c r="D69" s="117"/>
      <c r="E69" s="117"/>
      <c r="F69" s="117"/>
      <c r="G69" s="116"/>
      <c r="H69" s="15"/>
      <c r="I69" s="123">
        <v>1</v>
      </c>
      <c r="J69" s="135">
        <f t="shared" si="4"/>
      </c>
      <c r="K69" s="46" t="s">
        <v>936</v>
      </c>
      <c r="L69" s="128"/>
      <c r="M69" s="439">
        <f t="shared" si="5"/>
        <v>0</v>
      </c>
      <c r="N69" s="8"/>
    </row>
    <row r="70" spans="1:14" s="61" customFormat="1" ht="12.75" customHeight="1">
      <c r="A70" s="414"/>
      <c r="B70" s="72"/>
      <c r="C70" s="170"/>
      <c r="D70" s="90"/>
      <c r="E70" s="90"/>
      <c r="F70" s="90"/>
      <c r="G70" s="346"/>
      <c r="H70" s="68"/>
      <c r="I70" s="83"/>
      <c r="J70" s="152"/>
      <c r="K70" s="256"/>
      <c r="L70" s="88"/>
      <c r="M70" s="443"/>
      <c r="N70" s="67"/>
    </row>
    <row r="71" spans="1:13" ht="12.75">
      <c r="A71" s="354" t="s">
        <v>211</v>
      </c>
      <c r="B71" s="12" t="s">
        <v>212</v>
      </c>
      <c r="C71" s="166"/>
      <c r="D71" s="91"/>
      <c r="E71" s="91"/>
      <c r="F71" s="91"/>
      <c r="G71" s="91"/>
      <c r="H71" s="45"/>
      <c r="I71" s="63"/>
      <c r="J71" s="147"/>
      <c r="K71" s="253"/>
      <c r="L71" s="89"/>
      <c r="M71" s="439"/>
    </row>
    <row r="72" spans="1:13" ht="87">
      <c r="A72" s="403" t="s">
        <v>213</v>
      </c>
      <c r="B72" s="215" t="s">
        <v>572</v>
      </c>
      <c r="C72" s="177"/>
      <c r="D72" s="124"/>
      <c r="E72" s="117"/>
      <c r="F72" s="117"/>
      <c r="G72" s="116"/>
      <c r="H72" s="15"/>
      <c r="I72" s="123">
        <v>2</v>
      </c>
      <c r="J72" s="135">
        <f>IF(COUNTA(C72:H72)&gt;1,"fejl",IF(D72="x",I72*0,IF(E72="x",I72*$E$6,IF(F72="x",I72*$F$6,IF(G72="x",I72*$G$6,"")))))</f>
      </c>
      <c r="K72" s="46" t="s">
        <v>786</v>
      </c>
      <c r="L72" s="119"/>
      <c r="M72" s="439">
        <f>IF(C72="x",I72*3,0)</f>
        <v>0</v>
      </c>
    </row>
    <row r="73" spans="1:13" ht="49.5">
      <c r="A73" s="404" t="s">
        <v>214</v>
      </c>
      <c r="B73" s="215" t="s">
        <v>761</v>
      </c>
      <c r="C73" s="177"/>
      <c r="D73" s="124"/>
      <c r="E73" s="158"/>
      <c r="F73" s="117"/>
      <c r="G73" s="116"/>
      <c r="H73" s="15"/>
      <c r="I73" s="123">
        <v>2</v>
      </c>
      <c r="J73" s="135">
        <f>IF(COUNTA(C73:H73)&gt;1,"fejl",IF(D73="x",I73*0,IF(E73="x",I73*$E$6,IF(F73="x",I73*$F$6,IF(G73="x",I73*$G$6,"")))))</f>
      </c>
      <c r="K73" s="46" t="s">
        <v>787</v>
      </c>
      <c r="L73" s="119"/>
      <c r="M73" s="439">
        <f>IF(C73="x",I73*3,0)</f>
        <v>0</v>
      </c>
    </row>
    <row r="74" spans="1:13" ht="62.25">
      <c r="A74" s="404" t="s">
        <v>215</v>
      </c>
      <c r="B74" s="215" t="s">
        <v>760</v>
      </c>
      <c r="C74" s="177"/>
      <c r="D74" s="124"/>
      <c r="E74" s="158"/>
      <c r="F74" s="117"/>
      <c r="G74" s="116"/>
      <c r="H74" s="15"/>
      <c r="I74" s="131">
        <v>2</v>
      </c>
      <c r="J74" s="135">
        <f>IF(COUNTA(C74:H74)&gt;1,"fejl",IF(D74="x",I74*0,IF(E74="x",I74*$E$6,IF(F74="x",I74*$F$6,IF(G74="x",I74*$G$6,"")))))</f>
      </c>
      <c r="K74" s="46" t="s">
        <v>788</v>
      </c>
      <c r="L74" s="119"/>
      <c r="M74" s="439">
        <f>IF(C74="x",I74*3,0)</f>
        <v>0</v>
      </c>
    </row>
    <row r="75" spans="1:13" ht="97.5" customHeight="1">
      <c r="A75" s="404" t="s">
        <v>216</v>
      </c>
      <c r="B75" s="215" t="s">
        <v>540</v>
      </c>
      <c r="C75" s="177"/>
      <c r="D75" s="124"/>
      <c r="E75" s="117"/>
      <c r="F75" s="117"/>
      <c r="G75" s="116"/>
      <c r="H75" s="15"/>
      <c r="I75" s="131">
        <v>2</v>
      </c>
      <c r="J75" s="135">
        <f>IF(COUNTA(C75:H75)&gt;1,"fejl",IF(D75="x",I75*0,IF(E75="x",I75*$E$6,IF(F75="x",I75*$F$6,IF(G75="x",I75*$G$6,"")))))</f>
      </c>
      <c r="K75" s="364" t="s">
        <v>1072</v>
      </c>
      <c r="L75" s="119"/>
      <c r="M75" s="439">
        <f>IF(C75="x",I75*3,0)</f>
        <v>0</v>
      </c>
    </row>
    <row r="76" spans="1:13" ht="12">
      <c r="A76" s="417"/>
      <c r="B76" s="17"/>
      <c r="C76" s="169"/>
      <c r="D76" s="91"/>
      <c r="E76" s="91"/>
      <c r="F76" s="91"/>
      <c r="G76" s="91"/>
      <c r="H76" s="45"/>
      <c r="I76" s="63"/>
      <c r="J76" s="146"/>
      <c r="K76" s="253"/>
      <c r="L76" s="89"/>
      <c r="M76" s="439"/>
    </row>
    <row r="77" spans="1:13" ht="12.75">
      <c r="A77" s="49" t="s">
        <v>217</v>
      </c>
      <c r="B77" s="130" t="s">
        <v>86</v>
      </c>
      <c r="C77" s="171"/>
      <c r="D77" s="111"/>
      <c r="E77" s="111"/>
      <c r="F77" s="111"/>
      <c r="G77" s="111"/>
      <c r="H77" s="52"/>
      <c r="I77" s="84"/>
      <c r="J77" s="147"/>
      <c r="K77" s="84"/>
      <c r="L77" s="101"/>
      <c r="M77" s="439"/>
    </row>
    <row r="78" spans="1:13" ht="114.75" customHeight="1">
      <c r="A78" s="404" t="s">
        <v>218</v>
      </c>
      <c r="B78" s="215" t="s">
        <v>516</v>
      </c>
      <c r="C78" s="177"/>
      <c r="D78" s="124"/>
      <c r="E78" s="117"/>
      <c r="F78" s="117"/>
      <c r="G78" s="116"/>
      <c r="H78" s="132"/>
      <c r="I78" s="123">
        <v>1</v>
      </c>
      <c r="J78" s="135">
        <f>IF(COUNTA(C78:H78)&gt;1,"fejl",IF(D78="x",I78*0,IF(E78="x",I78*$E$6,IF(F78="x",I78*$F$6,IF(G78="x",I78*$G$6,"")))))</f>
      </c>
      <c r="K78" s="364" t="s">
        <v>1073</v>
      </c>
      <c r="L78" s="119"/>
      <c r="M78" s="439">
        <f>IF(C78="x",I78*3,0)</f>
        <v>0</v>
      </c>
    </row>
    <row r="79" spans="1:13" ht="103.5" customHeight="1">
      <c r="A79" s="404" t="s">
        <v>219</v>
      </c>
      <c r="B79" s="222" t="s">
        <v>221</v>
      </c>
      <c r="C79" s="425"/>
      <c r="D79" s="124"/>
      <c r="E79" s="117"/>
      <c r="F79" s="116"/>
      <c r="G79" s="393"/>
      <c r="H79" s="429"/>
      <c r="I79" s="123">
        <v>2</v>
      </c>
      <c r="J79" s="135">
        <f>IF(COUNTA(C79:H79)&gt;1,"fejl",IF(D79="x",I79*0,IF(E79="x",I79*$E$6,IF(F79="x",I79*$F$6,IF(G79="x",I79*$G$6,"")))))</f>
      </c>
      <c r="K79" s="364" t="s">
        <v>1074</v>
      </c>
      <c r="L79" s="119"/>
      <c r="M79" s="439">
        <f>IF(C79="x",I79*3,0)</f>
        <v>0</v>
      </c>
    </row>
    <row r="80" spans="1:13" ht="116.25" customHeight="1">
      <c r="A80" s="404" t="s">
        <v>220</v>
      </c>
      <c r="B80" s="222" t="s">
        <v>222</v>
      </c>
      <c r="C80" s="177"/>
      <c r="D80" s="124"/>
      <c r="E80" s="117"/>
      <c r="F80" s="117"/>
      <c r="G80" s="116"/>
      <c r="H80" s="132"/>
      <c r="I80" s="123">
        <v>3</v>
      </c>
      <c r="J80" s="135">
        <f>IF(COUNTA(C80:H80)&gt;1,"fejl",IF(D80="x",I80*0,IF(E80="x",I80*$E$6,IF(F80="x",I80*$F$6,IF(G80="x",I80*$G$6,"")))))</f>
      </c>
      <c r="K80" s="46" t="s">
        <v>937</v>
      </c>
      <c r="L80" s="128"/>
      <c r="M80" s="439">
        <f>IF(C80="x",I80*3,0)</f>
        <v>0</v>
      </c>
    </row>
    <row r="81" spans="3:13" ht="12.75" customHeight="1">
      <c r="C81" s="167"/>
      <c r="D81" s="91"/>
      <c r="E81" s="91"/>
      <c r="F81" s="91"/>
      <c r="G81" s="91"/>
      <c r="H81" s="45"/>
      <c r="I81" s="63"/>
      <c r="J81" s="146"/>
      <c r="K81" s="253"/>
      <c r="L81" s="89"/>
      <c r="M81" s="439"/>
    </row>
    <row r="82" spans="1:13" ht="12.75">
      <c r="A82" s="354" t="s">
        <v>223</v>
      </c>
      <c r="B82" s="12" t="s">
        <v>91</v>
      </c>
      <c r="C82" s="166"/>
      <c r="D82" s="91"/>
      <c r="E82" s="91"/>
      <c r="F82" s="91"/>
      <c r="G82" s="91"/>
      <c r="H82" s="45"/>
      <c r="I82" s="63"/>
      <c r="J82" s="147"/>
      <c r="K82" s="253"/>
      <c r="L82" s="89"/>
      <c r="M82" s="439"/>
    </row>
    <row r="83" spans="1:13" ht="62.25">
      <c r="A83" s="404" t="s">
        <v>224</v>
      </c>
      <c r="B83" s="223" t="s">
        <v>92</v>
      </c>
      <c r="C83" s="174"/>
      <c r="D83" s="116"/>
      <c r="E83" s="117"/>
      <c r="F83" s="117"/>
      <c r="G83" s="116"/>
      <c r="H83" s="132"/>
      <c r="I83" s="131">
        <v>1</v>
      </c>
      <c r="J83" s="135">
        <f aca="true" t="shared" si="6" ref="J83:J90">IF(COUNTA(C83:H83)&gt;1,"fejl",IF(D83="x",I83*0,IF(E83="x",I83*$E$6,IF(F83="x",I83*$F$6,IF(G83="x",I83*$G$6,"")))))</f>
      </c>
      <c r="K83" s="46" t="s">
        <v>789</v>
      </c>
      <c r="L83" s="207"/>
      <c r="M83" s="439">
        <f aca="true" t="shared" si="7" ref="M83:M90">IF(C83="x",I83*3,0)</f>
        <v>0</v>
      </c>
    </row>
    <row r="84" spans="1:13" ht="49.5">
      <c r="A84" s="404" t="s">
        <v>225</v>
      </c>
      <c r="B84" s="215" t="s">
        <v>227</v>
      </c>
      <c r="C84" s="174"/>
      <c r="D84" s="117"/>
      <c r="E84" s="117"/>
      <c r="F84" s="117"/>
      <c r="G84" s="116"/>
      <c r="H84" s="132"/>
      <c r="I84" s="131">
        <v>1</v>
      </c>
      <c r="J84" s="135">
        <f t="shared" si="6"/>
      </c>
      <c r="K84" s="46" t="s">
        <v>790</v>
      </c>
      <c r="L84" s="128"/>
      <c r="M84" s="439">
        <f t="shared" si="7"/>
        <v>0</v>
      </c>
    </row>
    <row r="85" spans="1:13" ht="62.25">
      <c r="A85" s="412" t="s">
        <v>226</v>
      </c>
      <c r="B85" s="218" t="s">
        <v>228</v>
      </c>
      <c r="C85" s="175"/>
      <c r="D85" s="118"/>
      <c r="E85" s="118"/>
      <c r="F85" s="118"/>
      <c r="G85" s="155"/>
      <c r="H85" s="143"/>
      <c r="I85" s="126">
        <v>1</v>
      </c>
      <c r="J85" s="135">
        <f t="shared" si="6"/>
      </c>
      <c r="K85" s="46" t="s">
        <v>791</v>
      </c>
      <c r="L85" s="248"/>
      <c r="M85" s="439">
        <f t="shared" si="7"/>
        <v>0</v>
      </c>
    </row>
    <row r="86" spans="1:13" ht="12.75">
      <c r="A86" s="413"/>
      <c r="B86" s="211"/>
      <c r="C86" s="197"/>
      <c r="D86" s="198"/>
      <c r="E86" s="198"/>
      <c r="F86" s="198"/>
      <c r="G86" s="199"/>
      <c r="H86" s="212"/>
      <c r="I86" s="201"/>
      <c r="J86" s="201"/>
      <c r="K86" s="289"/>
      <c r="L86" s="213"/>
      <c r="M86" s="439"/>
    </row>
    <row r="87" spans="1:13" ht="12.75">
      <c r="A87" s="414" t="s">
        <v>229</v>
      </c>
      <c r="B87" s="206" t="s">
        <v>230</v>
      </c>
      <c r="C87" s="191"/>
      <c r="D87" s="192"/>
      <c r="E87" s="192"/>
      <c r="F87" s="192"/>
      <c r="G87" s="193"/>
      <c r="H87" s="209"/>
      <c r="I87" s="194"/>
      <c r="J87" s="194"/>
      <c r="K87" s="286"/>
      <c r="L87" s="210"/>
      <c r="M87" s="439"/>
    </row>
    <row r="88" spans="1:13" ht="75">
      <c r="A88" s="404" t="s">
        <v>231</v>
      </c>
      <c r="B88" s="271" t="s">
        <v>954</v>
      </c>
      <c r="C88" s="174"/>
      <c r="D88" s="117"/>
      <c r="E88" s="117"/>
      <c r="F88" s="117"/>
      <c r="G88" s="116"/>
      <c r="H88" s="132"/>
      <c r="I88" s="123">
        <v>2</v>
      </c>
      <c r="J88" s="122">
        <f t="shared" si="6"/>
      </c>
      <c r="K88" s="46" t="s">
        <v>955</v>
      </c>
      <c r="L88" s="249"/>
      <c r="M88" s="439">
        <f t="shared" si="7"/>
        <v>0</v>
      </c>
    </row>
    <row r="89" spans="1:13" ht="45" customHeight="1">
      <c r="A89" s="404" t="s">
        <v>232</v>
      </c>
      <c r="B89" s="225" t="s">
        <v>234</v>
      </c>
      <c r="C89" s="174"/>
      <c r="D89" s="117"/>
      <c r="E89" s="117"/>
      <c r="F89" s="117"/>
      <c r="G89" s="116"/>
      <c r="H89" s="132"/>
      <c r="I89" s="131">
        <v>2</v>
      </c>
      <c r="J89" s="135">
        <f t="shared" si="6"/>
      </c>
      <c r="K89" s="46" t="s">
        <v>792</v>
      </c>
      <c r="L89" s="207"/>
      <c r="M89" s="439">
        <f t="shared" si="7"/>
        <v>0</v>
      </c>
    </row>
    <row r="90" spans="1:13" ht="49.5">
      <c r="A90" s="404" t="s">
        <v>233</v>
      </c>
      <c r="B90" s="215" t="s">
        <v>235</v>
      </c>
      <c r="C90" s="174"/>
      <c r="D90" s="117"/>
      <c r="E90" s="117"/>
      <c r="F90" s="117"/>
      <c r="G90" s="116"/>
      <c r="H90" s="132"/>
      <c r="I90" s="123">
        <v>2</v>
      </c>
      <c r="J90" s="135">
        <f t="shared" si="6"/>
      </c>
      <c r="K90" s="46" t="s">
        <v>793</v>
      </c>
      <c r="L90" s="119"/>
      <c r="M90" s="439">
        <f t="shared" si="7"/>
        <v>0</v>
      </c>
    </row>
    <row r="91" spans="3:13" ht="12">
      <c r="C91" s="167"/>
      <c r="D91" s="91"/>
      <c r="E91" s="91"/>
      <c r="F91" s="91"/>
      <c r="G91" s="91"/>
      <c r="H91" s="45"/>
      <c r="I91" s="63"/>
      <c r="J91" s="146"/>
      <c r="K91" s="253"/>
      <c r="L91" s="97"/>
      <c r="M91" s="439"/>
    </row>
    <row r="92" spans="1:13" ht="12.75">
      <c r="A92" s="418" t="s">
        <v>236</v>
      </c>
      <c r="B92" s="50" t="s">
        <v>23</v>
      </c>
      <c r="C92" s="168"/>
      <c r="D92" s="111"/>
      <c r="E92" s="111"/>
      <c r="F92" s="111"/>
      <c r="G92" s="111"/>
      <c r="H92" s="52"/>
      <c r="I92" s="84"/>
      <c r="J92" s="147"/>
      <c r="K92" s="84"/>
      <c r="L92" s="102"/>
      <c r="M92" s="439"/>
    </row>
    <row r="93" spans="1:13" ht="137.25">
      <c r="A93" s="404" t="s">
        <v>237</v>
      </c>
      <c r="B93" s="217" t="s">
        <v>1036</v>
      </c>
      <c r="C93" s="139"/>
      <c r="D93" s="124"/>
      <c r="E93" s="117"/>
      <c r="F93" s="116"/>
      <c r="G93" s="427"/>
      <c r="H93" s="394"/>
      <c r="I93" s="123">
        <v>3</v>
      </c>
      <c r="J93" s="135">
        <f aca="true" t="shared" si="8" ref="J93:J98">IF(COUNTA(C93:H93)&gt;1,"fejl",IF(D93="x",I93*0,IF(E93="x",I93*$E$6,IF(F93="x",I93*$F$6,IF(G93="x",I93*$G$6,"")))))</f>
      </c>
      <c r="K93" s="46" t="s">
        <v>1037</v>
      </c>
      <c r="L93" s="128"/>
      <c r="M93" s="439">
        <f>IF(C93="x",I93*2,0)</f>
        <v>0</v>
      </c>
    </row>
    <row r="94" spans="1:13" ht="87">
      <c r="A94" s="404" t="s">
        <v>238</v>
      </c>
      <c r="B94" s="216" t="s">
        <v>248</v>
      </c>
      <c r="C94" s="395"/>
      <c r="D94" s="124"/>
      <c r="E94" s="117"/>
      <c r="F94" s="117"/>
      <c r="G94" s="116"/>
      <c r="H94" s="132"/>
      <c r="I94" s="123">
        <v>3</v>
      </c>
      <c r="J94" s="135">
        <f>IF(COUNTA(C94:H94)&gt;1,"fejl",IF(D94="x",I94*0,IF(E94="x",I94*$E$6,IF(F94="x",I94*$F$6,IF(G94="x",I94*$G$6,"")))))</f>
      </c>
      <c r="K94" s="46" t="s">
        <v>794</v>
      </c>
      <c r="L94" s="119"/>
      <c r="M94" s="439">
        <f aca="true" t="shared" si="9" ref="M94:M102">IF(C94="x",I94*3,0)</f>
        <v>0</v>
      </c>
    </row>
    <row r="95" spans="1:13" ht="49.5">
      <c r="A95" s="404" t="s">
        <v>239</v>
      </c>
      <c r="B95" s="215" t="s">
        <v>24</v>
      </c>
      <c r="C95" s="396"/>
      <c r="D95" s="133"/>
      <c r="E95" s="118"/>
      <c r="F95" s="118"/>
      <c r="G95" s="155"/>
      <c r="H95" s="48"/>
      <c r="I95" s="126">
        <v>3</v>
      </c>
      <c r="J95" s="135">
        <f>IF(COUNTA(C95:H95)&gt;1,"fejl",IF(D95="x",I95*0,IF(E95="x",I95*$E$6,IF(F95="x",I95*$F$6,IF(G95="x",I95*$G$6,"")))))</f>
      </c>
      <c r="K95" s="46" t="s">
        <v>795</v>
      </c>
      <c r="L95" s="229"/>
      <c r="M95" s="439">
        <f t="shared" si="9"/>
        <v>0</v>
      </c>
    </row>
    <row r="96" spans="1:13" ht="99.75">
      <c r="A96" s="404" t="s">
        <v>240</v>
      </c>
      <c r="B96" s="215" t="s">
        <v>748</v>
      </c>
      <c r="C96" s="139"/>
      <c r="D96" s="124"/>
      <c r="E96" s="117"/>
      <c r="F96" s="117"/>
      <c r="G96" s="116"/>
      <c r="H96" s="15"/>
      <c r="I96" s="123">
        <v>2</v>
      </c>
      <c r="J96" s="135">
        <f>IF(COUNTA(C96:H96)&gt;1,"fejl",IF(D96="x",I96*0,IF(E96="x",I96*$E$6,IF(F96="x",I96*$F$6,IF(G96="x",I96*$G$6,"")))))</f>
      </c>
      <c r="K96" s="46" t="s">
        <v>938</v>
      </c>
      <c r="L96" s="119"/>
      <c r="M96" s="439">
        <f t="shared" si="9"/>
        <v>0</v>
      </c>
    </row>
    <row r="97" spans="1:13" ht="62.25">
      <c r="A97" s="404" t="s">
        <v>241</v>
      </c>
      <c r="B97" s="215" t="s">
        <v>246</v>
      </c>
      <c r="C97" s="139"/>
      <c r="D97" s="124"/>
      <c r="E97" s="117"/>
      <c r="F97" s="117"/>
      <c r="G97" s="116"/>
      <c r="H97" s="15"/>
      <c r="I97" s="123">
        <v>2</v>
      </c>
      <c r="J97" s="135">
        <f t="shared" si="8"/>
      </c>
      <c r="K97" s="46" t="s">
        <v>1065</v>
      </c>
      <c r="L97" s="128"/>
      <c r="M97" s="439">
        <f t="shared" si="9"/>
        <v>0</v>
      </c>
    </row>
    <row r="98" spans="1:13" ht="75">
      <c r="A98" s="404" t="s">
        <v>242</v>
      </c>
      <c r="B98" s="215" t="s">
        <v>575</v>
      </c>
      <c r="C98" s="177"/>
      <c r="D98" s="124"/>
      <c r="E98" s="117"/>
      <c r="F98" s="117"/>
      <c r="G98" s="116"/>
      <c r="H98" s="15"/>
      <c r="I98" s="134">
        <v>2</v>
      </c>
      <c r="J98" s="135">
        <f t="shared" si="8"/>
      </c>
      <c r="K98" s="46" t="s">
        <v>796</v>
      </c>
      <c r="L98" s="347"/>
      <c r="M98" s="439">
        <f t="shared" si="9"/>
        <v>0</v>
      </c>
    </row>
    <row r="99" spans="1:13" ht="75">
      <c r="A99" s="412" t="s">
        <v>243</v>
      </c>
      <c r="B99" s="226" t="s">
        <v>997</v>
      </c>
      <c r="C99" s="396"/>
      <c r="D99" s="133"/>
      <c r="E99" s="118"/>
      <c r="F99" s="118"/>
      <c r="G99" s="155"/>
      <c r="H99" s="48"/>
      <c r="I99" s="135">
        <v>2</v>
      </c>
      <c r="J99" s="135">
        <f>IF(COUNTA(C99:H99)&gt;1,"fejl",IF(D99="x",I99*0,IF(E99="x",I99*$E$6,IF(F99="x",I99*$F$6,IF(G99="x",I99*$G$6,"")))))</f>
      </c>
      <c r="K99" s="46" t="s">
        <v>797</v>
      </c>
      <c r="L99" s="129"/>
      <c r="M99" s="439">
        <f t="shared" si="9"/>
        <v>0</v>
      </c>
    </row>
    <row r="100" spans="1:13" ht="99.75">
      <c r="A100" s="404" t="s">
        <v>244</v>
      </c>
      <c r="B100" s="215" t="s">
        <v>517</v>
      </c>
      <c r="C100" s="395"/>
      <c r="D100" s="124"/>
      <c r="E100" s="117"/>
      <c r="F100" s="117"/>
      <c r="G100" s="116"/>
      <c r="H100" s="15"/>
      <c r="I100" s="123">
        <v>2</v>
      </c>
      <c r="J100" s="135">
        <f>IF(COUNTA(C100:H100)&gt;1,"fejl",IF(D100="x",I100*0,IF(E100="x",I100*$E$6,IF(F100="x",I100*$F$6,IF(G100="x",I100*$G$6,"")))))</f>
      </c>
      <c r="K100" s="46" t="s">
        <v>798</v>
      </c>
      <c r="L100" s="127"/>
      <c r="M100" s="439">
        <f t="shared" si="9"/>
        <v>0</v>
      </c>
    </row>
    <row r="101" spans="1:13" ht="62.25">
      <c r="A101" s="404" t="s">
        <v>749</v>
      </c>
      <c r="B101" s="215" t="s">
        <v>1038</v>
      </c>
      <c r="C101" s="395"/>
      <c r="D101" s="124"/>
      <c r="E101" s="117"/>
      <c r="F101" s="117"/>
      <c r="G101" s="116"/>
      <c r="H101" s="15"/>
      <c r="I101" s="123">
        <v>3</v>
      </c>
      <c r="J101" s="135">
        <f>IF(COUNTA(C101:H101)&gt;1,"fejl",IF(D101="x",I101*0,IF(E101="x",I101*$E$6,IF(F101="x",I101*$F$6,IF(G101="x",I101*$G$6,"")))))</f>
      </c>
      <c r="K101" s="46" t="s">
        <v>799</v>
      </c>
      <c r="L101" s="128"/>
      <c r="M101" s="439">
        <f t="shared" si="9"/>
        <v>0</v>
      </c>
    </row>
    <row r="102" spans="1:13" ht="99.75">
      <c r="A102" s="403" t="s">
        <v>245</v>
      </c>
      <c r="B102" s="215" t="s">
        <v>1137</v>
      </c>
      <c r="C102" s="177"/>
      <c r="D102" s="124"/>
      <c r="E102" s="117"/>
      <c r="F102" s="117"/>
      <c r="G102" s="116"/>
      <c r="H102" s="15"/>
      <c r="I102" s="123">
        <v>3</v>
      </c>
      <c r="J102" s="122">
        <f>IF(COUNTA(C102:H102)&gt;1,"fejl",IF(D102="x",I102*0,IF(E102="x",I102*$E$6,IF(F102="x",I102*$F$6,IF(G102="x",I102*$G$6,"")))))</f>
      </c>
      <c r="K102" s="364" t="s">
        <v>1103</v>
      </c>
      <c r="L102" s="119"/>
      <c r="M102" s="439">
        <f t="shared" si="9"/>
        <v>0</v>
      </c>
    </row>
    <row r="103" spans="1:13" ht="12.75">
      <c r="A103" s="406"/>
      <c r="J103" s="144"/>
      <c r="M103" s="439"/>
    </row>
    <row r="104" spans="3:13" ht="12.75" customHeight="1">
      <c r="C104" s="167"/>
      <c r="D104" s="112"/>
      <c r="E104" s="112"/>
      <c r="F104" s="112"/>
      <c r="G104" s="112"/>
      <c r="H104" s="19"/>
      <c r="I104" s="12"/>
      <c r="J104" s="349"/>
      <c r="K104" s="130"/>
      <c r="L104" s="103"/>
      <c r="M104" s="439"/>
    </row>
    <row r="105" spans="1:13" ht="12.75">
      <c r="A105" s="354" t="s">
        <v>249</v>
      </c>
      <c r="B105" s="12" t="s">
        <v>36</v>
      </c>
      <c r="C105" s="166"/>
      <c r="D105" s="91"/>
      <c r="E105" s="91"/>
      <c r="F105" s="91"/>
      <c r="G105" s="91"/>
      <c r="H105" s="45"/>
      <c r="I105" s="63"/>
      <c r="J105" s="147"/>
      <c r="K105" s="253"/>
      <c r="M105" s="439"/>
    </row>
    <row r="106" spans="1:13" ht="75">
      <c r="A106" s="403" t="s">
        <v>250</v>
      </c>
      <c r="B106" s="215" t="s">
        <v>629</v>
      </c>
      <c r="C106" s="174"/>
      <c r="D106" s="397"/>
      <c r="E106" s="397"/>
      <c r="F106" s="366"/>
      <c r="G106" s="366"/>
      <c r="H106" s="114"/>
      <c r="I106" s="136">
        <v>2</v>
      </c>
      <c r="J106" s="135">
        <f aca="true" t="shared" si="10" ref="J106:J112">IF(COUNTA(C106:H106)&gt;1,"fejl",IF(D106="x",I106*0,IF(E106="x",I106*$E$6,IF(F106="x",I106*$F$6,IF(G106="x",I106*$G$6,"")))))</f>
      </c>
      <c r="K106" s="46" t="s">
        <v>802</v>
      </c>
      <c r="L106" s="392"/>
      <c r="M106" s="439">
        <f aca="true" t="shared" si="11" ref="M106:M112">IF(C106="x",I106*3,0)</f>
        <v>0</v>
      </c>
    </row>
    <row r="107" spans="1:13" ht="74.25" customHeight="1">
      <c r="A107" s="403" t="s">
        <v>251</v>
      </c>
      <c r="B107" s="215" t="s">
        <v>962</v>
      </c>
      <c r="C107" s="174"/>
      <c r="D107" s="117"/>
      <c r="E107" s="117"/>
      <c r="F107" s="117"/>
      <c r="G107" s="116"/>
      <c r="H107" s="15"/>
      <c r="I107" s="123">
        <v>2</v>
      </c>
      <c r="J107" s="135">
        <f t="shared" si="10"/>
      </c>
      <c r="K107" s="46" t="s">
        <v>800</v>
      </c>
      <c r="L107" s="128"/>
      <c r="M107" s="439">
        <f t="shared" si="11"/>
        <v>0</v>
      </c>
    </row>
    <row r="108" spans="1:13" ht="87">
      <c r="A108" s="404" t="s">
        <v>252</v>
      </c>
      <c r="B108" s="215" t="s">
        <v>963</v>
      </c>
      <c r="C108" s="174"/>
      <c r="D108" s="117"/>
      <c r="E108" s="158"/>
      <c r="F108" s="117"/>
      <c r="G108" s="116"/>
      <c r="H108" s="15"/>
      <c r="I108" s="123">
        <v>2</v>
      </c>
      <c r="J108" s="135">
        <f t="shared" si="10"/>
      </c>
      <c r="K108" s="46" t="s">
        <v>801</v>
      </c>
      <c r="L108" s="128"/>
      <c r="M108" s="439">
        <f t="shared" si="11"/>
        <v>0</v>
      </c>
    </row>
    <row r="109" spans="1:13" ht="75">
      <c r="A109" s="404" t="s">
        <v>253</v>
      </c>
      <c r="B109" s="216" t="s">
        <v>13</v>
      </c>
      <c r="C109" s="174"/>
      <c r="D109" s="117"/>
      <c r="E109" s="117"/>
      <c r="F109" s="117"/>
      <c r="G109" s="116"/>
      <c r="H109" s="15"/>
      <c r="I109" s="123">
        <v>2</v>
      </c>
      <c r="J109" s="135">
        <f t="shared" si="10"/>
      </c>
      <c r="K109" s="46" t="s">
        <v>956</v>
      </c>
      <c r="L109" s="119"/>
      <c r="M109" s="439">
        <f t="shared" si="11"/>
        <v>0</v>
      </c>
    </row>
    <row r="110" spans="1:13" ht="49.5">
      <c r="A110" s="404" t="s">
        <v>254</v>
      </c>
      <c r="B110" s="215" t="s">
        <v>109</v>
      </c>
      <c r="C110" s="174"/>
      <c r="D110" s="117"/>
      <c r="E110" s="117"/>
      <c r="F110" s="117"/>
      <c r="G110" s="116"/>
      <c r="H110" s="15"/>
      <c r="I110" s="123">
        <v>2</v>
      </c>
      <c r="J110" s="135">
        <f t="shared" si="10"/>
      </c>
      <c r="K110" s="46" t="s">
        <v>939</v>
      </c>
      <c r="L110" s="119"/>
      <c r="M110" s="439">
        <f t="shared" si="11"/>
        <v>0</v>
      </c>
    </row>
    <row r="111" spans="1:13" ht="37.5">
      <c r="A111" s="403" t="s">
        <v>255</v>
      </c>
      <c r="B111" s="216" t="s">
        <v>257</v>
      </c>
      <c r="C111" s="174"/>
      <c r="D111" s="117"/>
      <c r="E111" s="117"/>
      <c r="F111" s="117"/>
      <c r="G111" s="116"/>
      <c r="H111" s="15"/>
      <c r="I111" s="123">
        <v>2</v>
      </c>
      <c r="J111" s="135">
        <f t="shared" si="10"/>
      </c>
      <c r="K111" s="46" t="s">
        <v>541</v>
      </c>
      <c r="L111" s="86"/>
      <c r="M111" s="439">
        <f t="shared" si="11"/>
        <v>0</v>
      </c>
    </row>
    <row r="112" spans="1:14" ht="62.25">
      <c r="A112" s="403" t="s">
        <v>256</v>
      </c>
      <c r="B112" s="215" t="s">
        <v>258</v>
      </c>
      <c r="C112" s="174"/>
      <c r="D112" s="117"/>
      <c r="E112" s="117"/>
      <c r="F112" s="117"/>
      <c r="G112" s="116"/>
      <c r="H112" s="15"/>
      <c r="I112" s="123">
        <v>2</v>
      </c>
      <c r="J112" s="135">
        <f t="shared" si="10"/>
      </c>
      <c r="K112" s="46" t="s">
        <v>803</v>
      </c>
      <c r="L112" s="119"/>
      <c r="M112" s="439">
        <f t="shared" si="11"/>
        <v>0</v>
      </c>
      <c r="N112" s="55"/>
    </row>
    <row r="113" spans="3:13" ht="12">
      <c r="C113" s="167"/>
      <c r="D113" s="91"/>
      <c r="E113" s="91"/>
      <c r="F113" s="91"/>
      <c r="G113" s="91"/>
      <c r="H113" s="45"/>
      <c r="I113" s="63"/>
      <c r="J113" s="146"/>
      <c r="K113" s="253"/>
      <c r="L113" s="97"/>
      <c r="M113" s="439"/>
    </row>
    <row r="114" spans="1:13" ht="12.75">
      <c r="A114" s="354" t="s">
        <v>259</v>
      </c>
      <c r="B114" s="12" t="s">
        <v>90</v>
      </c>
      <c r="C114" s="166"/>
      <c r="D114" s="91"/>
      <c r="E114" s="91"/>
      <c r="F114" s="91"/>
      <c r="G114" s="91"/>
      <c r="H114" s="45"/>
      <c r="I114" s="63"/>
      <c r="J114" s="147"/>
      <c r="K114" s="253"/>
      <c r="L114" s="97"/>
      <c r="M114" s="439"/>
    </row>
    <row r="115" spans="1:13" ht="87">
      <c r="A115" s="404" t="s">
        <v>260</v>
      </c>
      <c r="B115" s="216" t="s">
        <v>247</v>
      </c>
      <c r="C115" s="177"/>
      <c r="D115" s="124"/>
      <c r="E115" s="117"/>
      <c r="F115" s="117"/>
      <c r="G115" s="116"/>
      <c r="H115" s="15"/>
      <c r="I115" s="123">
        <v>1</v>
      </c>
      <c r="J115" s="135">
        <f aca="true" t="shared" si="12" ref="J115:J120">IF(COUNTA(C115:H115)&gt;1,"fejl",IF(D115="x",I115*0,IF(E115="x",I115*$E$6,IF(F115="x",I115*$F$6,IF(G115="x",I115*$G$6,"")))))</f>
      </c>
      <c r="K115" s="46" t="s">
        <v>804</v>
      </c>
      <c r="L115" s="119"/>
      <c r="M115" s="439">
        <f>IF(C115="x",I115*3,0)</f>
        <v>0</v>
      </c>
    </row>
    <row r="116" spans="1:13" ht="75">
      <c r="A116" s="404" t="s">
        <v>630</v>
      </c>
      <c r="B116" s="216" t="s">
        <v>993</v>
      </c>
      <c r="C116" s="177"/>
      <c r="D116" s="124"/>
      <c r="E116" s="117"/>
      <c r="F116" s="117"/>
      <c r="G116" s="116"/>
      <c r="H116" s="15"/>
      <c r="I116" s="137">
        <v>2</v>
      </c>
      <c r="J116" s="135">
        <f t="shared" si="12"/>
      </c>
      <c r="K116" s="46" t="s">
        <v>994</v>
      </c>
      <c r="L116" s="119"/>
      <c r="M116" s="439">
        <f>IF(C116="x",I116*3,0)</f>
        <v>0</v>
      </c>
    </row>
    <row r="117" spans="1:13" ht="99.75">
      <c r="A117" s="403" t="s">
        <v>261</v>
      </c>
      <c r="B117" s="215" t="s">
        <v>750</v>
      </c>
      <c r="C117" s="177"/>
      <c r="D117" s="124"/>
      <c r="E117" s="117"/>
      <c r="F117" s="117"/>
      <c r="G117" s="116"/>
      <c r="H117" s="15"/>
      <c r="I117" s="123">
        <v>3</v>
      </c>
      <c r="J117" s="135">
        <f t="shared" si="12"/>
      </c>
      <c r="K117" s="46" t="s">
        <v>751</v>
      </c>
      <c r="L117" s="119"/>
      <c r="M117" s="439">
        <f>IF(C117="x",I117*3,0)</f>
        <v>0</v>
      </c>
    </row>
    <row r="118" spans="1:13" ht="75">
      <c r="A118" s="404" t="s">
        <v>262</v>
      </c>
      <c r="B118" s="227" t="s">
        <v>273</v>
      </c>
      <c r="C118" s="395"/>
      <c r="D118" s="124"/>
      <c r="E118" s="117"/>
      <c r="F118" s="116"/>
      <c r="G118" s="427"/>
      <c r="H118" s="390"/>
      <c r="I118" s="123">
        <v>3</v>
      </c>
      <c r="J118" s="135">
        <f t="shared" si="12"/>
      </c>
      <c r="K118" s="46" t="s">
        <v>805</v>
      </c>
      <c r="L118" s="250"/>
      <c r="M118" s="439">
        <f>IF(C118="x",I118*2,0)</f>
        <v>0</v>
      </c>
    </row>
    <row r="119" spans="1:13" ht="112.5">
      <c r="A119" s="403" t="s">
        <v>263</v>
      </c>
      <c r="B119" s="216" t="s">
        <v>272</v>
      </c>
      <c r="C119" s="395"/>
      <c r="D119" s="124"/>
      <c r="E119" s="117"/>
      <c r="F119" s="117"/>
      <c r="G119" s="116"/>
      <c r="H119" s="15"/>
      <c r="I119" s="123">
        <v>1</v>
      </c>
      <c r="J119" s="135">
        <f t="shared" si="12"/>
      </c>
      <c r="K119" s="46" t="s">
        <v>634</v>
      </c>
      <c r="L119" s="128"/>
      <c r="M119" s="439">
        <f aca="true" t="shared" si="13" ref="M119:M128">IF(C119="x",I119*3,0)</f>
        <v>0</v>
      </c>
    </row>
    <row r="120" spans="1:13" ht="49.5">
      <c r="A120" s="404" t="s">
        <v>264</v>
      </c>
      <c r="B120" s="215" t="s">
        <v>1043</v>
      </c>
      <c r="C120" s="395"/>
      <c r="D120" s="124"/>
      <c r="E120" s="117"/>
      <c r="F120" s="117"/>
      <c r="G120" s="116"/>
      <c r="H120" s="15"/>
      <c r="I120" s="123">
        <v>2</v>
      </c>
      <c r="J120" s="135">
        <f t="shared" si="12"/>
      </c>
      <c r="K120" s="46" t="s">
        <v>1044</v>
      </c>
      <c r="L120" s="119"/>
      <c r="M120" s="439">
        <f t="shared" si="13"/>
        <v>0</v>
      </c>
    </row>
    <row r="121" spans="1:13" ht="49.5">
      <c r="A121" s="403" t="s">
        <v>265</v>
      </c>
      <c r="B121" s="215" t="s">
        <v>568</v>
      </c>
      <c r="C121" s="177"/>
      <c r="D121" s="139"/>
      <c r="E121" s="117"/>
      <c r="F121" s="117"/>
      <c r="G121" s="116"/>
      <c r="H121" s="15"/>
      <c r="I121" s="140">
        <v>1</v>
      </c>
      <c r="J121" s="135">
        <f aca="true" t="shared" si="14" ref="J121:J128">IF(COUNTA(C121:H121)&gt;1,"fejl",IF(D121="x",I121*0,IF(E121="x",I121*$E$6,IF(F121="x",I121*$F$6,IF(G121="x",I121*$G$6,"")))))</f>
      </c>
      <c r="K121" s="46" t="s">
        <v>569</v>
      </c>
      <c r="L121" s="128"/>
      <c r="M121" s="439">
        <f t="shared" si="13"/>
        <v>0</v>
      </c>
    </row>
    <row r="122" spans="1:13" ht="62.25">
      <c r="A122" s="404" t="s">
        <v>266</v>
      </c>
      <c r="B122" s="215" t="s">
        <v>957</v>
      </c>
      <c r="C122" s="177"/>
      <c r="D122" s="139"/>
      <c r="E122" s="116"/>
      <c r="F122" s="116"/>
      <c r="G122" s="116"/>
      <c r="H122" s="47"/>
      <c r="I122" s="140">
        <v>1</v>
      </c>
      <c r="J122" s="135">
        <f t="shared" si="14"/>
      </c>
      <c r="K122" s="46" t="s">
        <v>806</v>
      </c>
      <c r="L122" s="207"/>
      <c r="M122" s="439">
        <f t="shared" si="13"/>
        <v>0</v>
      </c>
    </row>
    <row r="123" spans="1:13" ht="85.5" customHeight="1">
      <c r="A123" s="403" t="s">
        <v>267</v>
      </c>
      <c r="B123" s="222" t="s">
        <v>581</v>
      </c>
      <c r="C123" s="395"/>
      <c r="D123" s="138"/>
      <c r="E123" s="159"/>
      <c r="F123" s="116"/>
      <c r="G123" s="393"/>
      <c r="H123" s="430"/>
      <c r="I123" s="140">
        <v>1</v>
      </c>
      <c r="J123" s="135">
        <f t="shared" si="14"/>
      </c>
      <c r="K123" s="46" t="s">
        <v>635</v>
      </c>
      <c r="L123" s="207"/>
      <c r="M123" s="439">
        <f t="shared" si="13"/>
        <v>0</v>
      </c>
    </row>
    <row r="124" spans="1:14" ht="67.5" customHeight="1">
      <c r="A124" s="403"/>
      <c r="B124" s="271" t="s">
        <v>1000</v>
      </c>
      <c r="C124" s="177"/>
      <c r="D124" s="139"/>
      <c r="E124" s="117"/>
      <c r="F124" s="117"/>
      <c r="G124" s="116"/>
      <c r="H124" s="15"/>
      <c r="I124" s="140">
        <v>1</v>
      </c>
      <c r="J124" s="135">
        <f t="shared" si="14"/>
      </c>
      <c r="K124" s="46" t="s">
        <v>807</v>
      </c>
      <c r="L124" s="128"/>
      <c r="M124" s="439">
        <f t="shared" si="13"/>
        <v>0</v>
      </c>
      <c r="N124" s="55"/>
    </row>
    <row r="125" spans="1:14" ht="77.25" customHeight="1">
      <c r="A125" s="404" t="s">
        <v>268</v>
      </c>
      <c r="B125" s="215" t="s">
        <v>1039</v>
      </c>
      <c r="C125" s="426"/>
      <c r="D125" s="139"/>
      <c r="E125" s="117"/>
      <c r="F125" s="117"/>
      <c r="G125" s="116"/>
      <c r="H125" s="15"/>
      <c r="I125" s="140">
        <v>1</v>
      </c>
      <c r="J125" s="135">
        <f t="shared" si="14"/>
      </c>
      <c r="K125" s="364" t="s">
        <v>1075</v>
      </c>
      <c r="L125" s="119"/>
      <c r="M125" s="439">
        <f t="shared" si="13"/>
        <v>0</v>
      </c>
      <c r="N125" s="55"/>
    </row>
    <row r="126" spans="1:13" ht="75">
      <c r="A126" s="403" t="s">
        <v>269</v>
      </c>
      <c r="B126" s="222" t="s">
        <v>518</v>
      </c>
      <c r="C126" s="174"/>
      <c r="D126" s="117"/>
      <c r="E126" s="117"/>
      <c r="F126" s="116"/>
      <c r="G126" s="393"/>
      <c r="H126" s="429"/>
      <c r="I126" s="123">
        <v>3</v>
      </c>
      <c r="J126" s="135">
        <f t="shared" si="14"/>
      </c>
      <c r="K126" s="46" t="s">
        <v>636</v>
      </c>
      <c r="L126" s="207"/>
      <c r="M126" s="439">
        <f t="shared" si="13"/>
        <v>0</v>
      </c>
    </row>
    <row r="127" spans="1:13" ht="62.25">
      <c r="A127" s="404" t="s">
        <v>270</v>
      </c>
      <c r="B127" s="215" t="s">
        <v>1135</v>
      </c>
      <c r="C127" s="174"/>
      <c r="D127" s="117"/>
      <c r="E127" s="117"/>
      <c r="F127" s="117"/>
      <c r="G127" s="116"/>
      <c r="H127" s="15"/>
      <c r="I127" s="123">
        <v>1</v>
      </c>
      <c r="J127" s="135">
        <f t="shared" si="14"/>
      </c>
      <c r="K127" s="46" t="s">
        <v>808</v>
      </c>
      <c r="L127" s="128"/>
      <c r="M127" s="439">
        <f t="shared" si="13"/>
        <v>0</v>
      </c>
    </row>
    <row r="128" spans="1:13" ht="87">
      <c r="A128" s="403" t="s">
        <v>271</v>
      </c>
      <c r="B128" s="215" t="s">
        <v>274</v>
      </c>
      <c r="C128" s="174"/>
      <c r="D128" s="116"/>
      <c r="E128" s="116"/>
      <c r="F128" s="116"/>
      <c r="G128" s="116"/>
      <c r="H128" s="53"/>
      <c r="I128" s="123">
        <v>2</v>
      </c>
      <c r="J128" s="122">
        <f t="shared" si="14"/>
      </c>
      <c r="K128" s="46" t="s">
        <v>940</v>
      </c>
      <c r="L128" s="207"/>
      <c r="M128" s="439">
        <f t="shared" si="13"/>
        <v>0</v>
      </c>
    </row>
    <row r="129" ht="12">
      <c r="M129" s="439"/>
    </row>
    <row r="130" spans="1:13" ht="12.75">
      <c r="A130" s="354" t="s">
        <v>275</v>
      </c>
      <c r="B130" s="12" t="s">
        <v>276</v>
      </c>
      <c r="C130" s="166"/>
      <c r="D130" s="91"/>
      <c r="E130" s="91"/>
      <c r="F130" s="91"/>
      <c r="G130" s="91"/>
      <c r="H130" s="45"/>
      <c r="I130" s="63"/>
      <c r="J130" s="147"/>
      <c r="K130" s="253"/>
      <c r="M130" s="439"/>
    </row>
    <row r="131" spans="1:13" ht="37.5">
      <c r="A131" s="403" t="s">
        <v>941</v>
      </c>
      <c r="B131" s="215" t="s">
        <v>563</v>
      </c>
      <c r="C131" s="174"/>
      <c r="D131" s="117"/>
      <c r="E131" s="117"/>
      <c r="F131" s="117"/>
      <c r="G131" s="116"/>
      <c r="H131" s="15"/>
      <c r="I131" s="123">
        <v>1</v>
      </c>
      <c r="J131" s="135">
        <f aca="true" t="shared" si="15" ref="J131:J138">IF(COUNTA(C131:H131)&gt;1,"fejl",IF(D131="x",I131*0,IF(E131="x",I131*$E$6,IF(F131="x",I131*$F$6,IF(G131="x",I131*$G$6,"")))))</f>
      </c>
      <c r="K131" s="46" t="s">
        <v>809</v>
      </c>
      <c r="L131" s="128"/>
      <c r="M131" s="439">
        <f aca="true" t="shared" si="16" ref="M131:M138">IF(C131="x",I131*3,0)</f>
        <v>0</v>
      </c>
    </row>
    <row r="132" spans="1:13" ht="49.5">
      <c r="A132" s="404" t="s">
        <v>277</v>
      </c>
      <c r="B132" s="216" t="s">
        <v>564</v>
      </c>
      <c r="C132" s="174"/>
      <c r="D132" s="117"/>
      <c r="E132" s="117"/>
      <c r="F132" s="117"/>
      <c r="G132" s="116"/>
      <c r="H132" s="15"/>
      <c r="I132" s="123">
        <v>1</v>
      </c>
      <c r="J132" s="135">
        <f t="shared" si="15"/>
      </c>
      <c r="K132" s="46" t="s">
        <v>942</v>
      </c>
      <c r="L132" s="128"/>
      <c r="M132" s="439">
        <f t="shared" si="16"/>
        <v>0</v>
      </c>
    </row>
    <row r="133" spans="1:13" ht="24.75">
      <c r="A133" s="404" t="s">
        <v>278</v>
      </c>
      <c r="B133" s="216" t="s">
        <v>565</v>
      </c>
      <c r="C133" s="174"/>
      <c r="D133" s="117"/>
      <c r="E133" s="117"/>
      <c r="F133" s="117"/>
      <c r="G133" s="116"/>
      <c r="H133" s="15"/>
      <c r="I133" s="123">
        <v>1</v>
      </c>
      <c r="J133" s="135">
        <f t="shared" si="15"/>
      </c>
      <c r="K133" s="364" t="s">
        <v>1076</v>
      </c>
      <c r="L133" s="119"/>
      <c r="M133" s="439">
        <f t="shared" si="16"/>
        <v>0</v>
      </c>
    </row>
    <row r="134" spans="1:13" ht="49.5">
      <c r="A134" s="404" t="s">
        <v>279</v>
      </c>
      <c r="B134" s="216" t="s">
        <v>519</v>
      </c>
      <c r="C134" s="174"/>
      <c r="D134" s="117"/>
      <c r="E134" s="117"/>
      <c r="F134" s="117"/>
      <c r="G134" s="116"/>
      <c r="H134" s="132"/>
      <c r="I134" s="123">
        <v>1</v>
      </c>
      <c r="J134" s="135">
        <f t="shared" si="15"/>
      </c>
      <c r="K134" s="46" t="s">
        <v>810</v>
      </c>
      <c r="L134" s="119"/>
      <c r="M134" s="439">
        <f t="shared" si="16"/>
        <v>0</v>
      </c>
    </row>
    <row r="135" spans="1:13" ht="70.5" customHeight="1">
      <c r="A135" s="404" t="s">
        <v>280</v>
      </c>
      <c r="B135" s="222" t="s">
        <v>958</v>
      </c>
      <c r="C135" s="174"/>
      <c r="D135" s="117"/>
      <c r="E135" s="117"/>
      <c r="F135" s="117"/>
      <c r="G135" s="116"/>
      <c r="H135" s="132"/>
      <c r="I135" s="131">
        <v>1</v>
      </c>
      <c r="J135" s="135">
        <f t="shared" si="15"/>
      </c>
      <c r="K135" s="46" t="s">
        <v>959</v>
      </c>
      <c r="L135" s="207"/>
      <c r="M135" s="439">
        <f t="shared" si="16"/>
        <v>0</v>
      </c>
    </row>
    <row r="136" spans="1:13" ht="62.25">
      <c r="A136" s="404" t="s">
        <v>281</v>
      </c>
      <c r="B136" s="222" t="s">
        <v>520</v>
      </c>
      <c r="C136" s="174"/>
      <c r="D136" s="398"/>
      <c r="E136" s="398"/>
      <c r="F136" s="398"/>
      <c r="G136" s="116"/>
      <c r="H136" s="132"/>
      <c r="I136" s="141">
        <v>1</v>
      </c>
      <c r="J136" s="135">
        <f t="shared" si="15"/>
      </c>
      <c r="K136" s="46" t="s">
        <v>811</v>
      </c>
      <c r="L136" s="207"/>
      <c r="M136" s="439">
        <f t="shared" si="16"/>
        <v>0</v>
      </c>
    </row>
    <row r="137" spans="1:13" ht="37.5">
      <c r="A137" s="404" t="s">
        <v>282</v>
      </c>
      <c r="B137" s="225" t="s">
        <v>30</v>
      </c>
      <c r="C137" s="174"/>
      <c r="D137" s="117"/>
      <c r="E137" s="117"/>
      <c r="F137" s="117"/>
      <c r="G137" s="116"/>
      <c r="H137" s="132"/>
      <c r="I137" s="131">
        <v>1</v>
      </c>
      <c r="J137" s="135">
        <f t="shared" si="15"/>
      </c>
      <c r="K137" s="364" t="s">
        <v>1077</v>
      </c>
      <c r="L137" s="119"/>
      <c r="M137" s="439">
        <f t="shared" si="16"/>
        <v>0</v>
      </c>
    </row>
    <row r="138" spans="1:13" ht="62.25">
      <c r="A138" s="404" t="s">
        <v>283</v>
      </c>
      <c r="B138" s="222" t="s">
        <v>31</v>
      </c>
      <c r="C138" s="174"/>
      <c r="D138" s="117"/>
      <c r="E138" s="117"/>
      <c r="F138" s="117"/>
      <c r="G138" s="116"/>
      <c r="H138" s="132"/>
      <c r="I138" s="131">
        <v>1</v>
      </c>
      <c r="J138" s="135">
        <f t="shared" si="15"/>
      </c>
      <c r="K138" s="46" t="s">
        <v>812</v>
      </c>
      <c r="L138" s="207"/>
      <c r="M138" s="439">
        <f t="shared" si="16"/>
        <v>0</v>
      </c>
    </row>
    <row r="139" spans="1:13" ht="112.5">
      <c r="A139" s="410" t="s">
        <v>968</v>
      </c>
      <c r="B139" s="348" t="s">
        <v>975</v>
      </c>
      <c r="C139" s="174"/>
      <c r="D139" s="174"/>
      <c r="E139" s="174"/>
      <c r="F139" s="174"/>
      <c r="G139" s="174"/>
      <c r="H139" s="15"/>
      <c r="I139" s="15"/>
      <c r="J139" s="15"/>
      <c r="K139" s="64" t="s">
        <v>970</v>
      </c>
      <c r="L139" s="128"/>
      <c r="M139" s="439"/>
    </row>
    <row r="140" spans="1:13" ht="12.75">
      <c r="A140" s="406"/>
      <c r="B140" s="367"/>
      <c r="C140" s="185"/>
      <c r="D140" s="185"/>
      <c r="E140" s="185"/>
      <c r="F140" s="185"/>
      <c r="G140" s="185"/>
      <c r="H140" s="187"/>
      <c r="I140" s="187"/>
      <c r="J140" s="368"/>
      <c r="K140" s="272"/>
      <c r="L140" s="284"/>
      <c r="M140" s="439"/>
    </row>
    <row r="141" spans="1:13" ht="12.75">
      <c r="A141" s="354" t="s">
        <v>5</v>
      </c>
      <c r="B141" s="12" t="s">
        <v>521</v>
      </c>
      <c r="C141" s="166"/>
      <c r="D141" s="91"/>
      <c r="E141" s="91"/>
      <c r="F141" s="91"/>
      <c r="G141" s="91"/>
      <c r="H141" s="45"/>
      <c r="I141" s="63"/>
      <c r="J141" s="148"/>
      <c r="K141" s="253"/>
      <c r="M141" s="439"/>
    </row>
    <row r="142" spans="3:13" ht="12">
      <c r="C142" s="167"/>
      <c r="D142" s="91"/>
      <c r="E142" s="91"/>
      <c r="F142" s="91"/>
      <c r="G142" s="91"/>
      <c r="H142" s="45"/>
      <c r="I142" s="63"/>
      <c r="J142" s="148"/>
      <c r="K142" s="253"/>
      <c r="M142" s="439"/>
    </row>
    <row r="143" spans="1:13" ht="12.75">
      <c r="A143" s="354" t="s">
        <v>138</v>
      </c>
      <c r="B143" s="12" t="s">
        <v>7</v>
      </c>
      <c r="C143" s="166"/>
      <c r="D143" s="91"/>
      <c r="E143" s="91"/>
      <c r="F143" s="91"/>
      <c r="G143" s="91"/>
      <c r="H143" s="45"/>
      <c r="I143" s="63"/>
      <c r="J143" s="147"/>
      <c r="K143" s="253"/>
      <c r="M143" s="439"/>
    </row>
    <row r="144" spans="1:13" ht="90" customHeight="1">
      <c r="A144" s="403" t="s">
        <v>631</v>
      </c>
      <c r="B144" s="216" t="s">
        <v>752</v>
      </c>
      <c r="C144" s="174"/>
      <c r="D144" s="117"/>
      <c r="E144" s="117"/>
      <c r="F144" s="117"/>
      <c r="G144" s="116"/>
      <c r="H144" s="132"/>
      <c r="I144" s="123">
        <v>3</v>
      </c>
      <c r="J144" s="135">
        <f aca="true" t="shared" si="17" ref="J144:J151">IF(COUNTA(C144:H144)&gt;1,"fejl",IF(D144="x",I144*0,IF(E144="x",I144*$E$6,IF(F144="x",I144*$F$6,IF(G144="x",I144*$G$6,"")))))</f>
      </c>
      <c r="K144" s="46" t="s">
        <v>813</v>
      </c>
      <c r="L144" s="119"/>
      <c r="M144" s="439">
        <f aca="true" t="shared" si="18" ref="M144:M150">IF(C144="x",I144*3,0)</f>
        <v>0</v>
      </c>
    </row>
    <row r="145" spans="1:13" ht="75">
      <c r="A145" s="404" t="s">
        <v>143</v>
      </c>
      <c r="B145" s="215" t="s">
        <v>582</v>
      </c>
      <c r="C145" s="174"/>
      <c r="D145" s="117"/>
      <c r="E145" s="117"/>
      <c r="F145" s="117"/>
      <c r="G145" s="116"/>
      <c r="H145" s="132"/>
      <c r="I145" s="123">
        <v>2</v>
      </c>
      <c r="J145" s="135">
        <f t="shared" si="17"/>
      </c>
      <c r="K145" s="46" t="s">
        <v>814</v>
      </c>
      <c r="L145" s="119"/>
      <c r="M145" s="439">
        <f t="shared" si="18"/>
        <v>0</v>
      </c>
    </row>
    <row r="146" spans="1:13" ht="49.5">
      <c r="A146" s="403" t="s">
        <v>144</v>
      </c>
      <c r="B146" s="215" t="s">
        <v>571</v>
      </c>
      <c r="C146" s="174"/>
      <c r="D146" s="117"/>
      <c r="E146" s="117"/>
      <c r="F146" s="117"/>
      <c r="G146" s="116"/>
      <c r="H146" s="132"/>
      <c r="I146" s="123">
        <v>2</v>
      </c>
      <c r="J146" s="135">
        <f t="shared" si="17"/>
      </c>
      <c r="K146" s="46" t="s">
        <v>570</v>
      </c>
      <c r="L146" s="128" t="s">
        <v>522</v>
      </c>
      <c r="M146" s="439">
        <f t="shared" si="18"/>
        <v>0</v>
      </c>
    </row>
    <row r="147" spans="1:13" ht="62.25">
      <c r="A147" s="403" t="s">
        <v>632</v>
      </c>
      <c r="B147" s="215" t="s">
        <v>762</v>
      </c>
      <c r="C147" s="174"/>
      <c r="D147" s="117"/>
      <c r="E147" s="117"/>
      <c r="F147" s="117"/>
      <c r="G147" s="116"/>
      <c r="H147" s="132"/>
      <c r="I147" s="123">
        <v>3</v>
      </c>
      <c r="J147" s="135">
        <f t="shared" si="17"/>
      </c>
      <c r="K147" s="46" t="s">
        <v>943</v>
      </c>
      <c r="L147" s="128"/>
      <c r="M147" s="439">
        <f t="shared" si="18"/>
        <v>0</v>
      </c>
    </row>
    <row r="148" spans="1:13" ht="87">
      <c r="A148" s="404" t="s">
        <v>145</v>
      </c>
      <c r="B148" s="216" t="s">
        <v>289</v>
      </c>
      <c r="C148" s="174"/>
      <c r="D148" s="117"/>
      <c r="E148" s="117"/>
      <c r="F148" s="117"/>
      <c r="G148" s="116"/>
      <c r="H148" s="132"/>
      <c r="I148" s="123">
        <v>1</v>
      </c>
      <c r="J148" s="135">
        <f t="shared" si="17"/>
      </c>
      <c r="K148" s="46" t="s">
        <v>944</v>
      </c>
      <c r="L148" s="128"/>
      <c r="M148" s="439">
        <f t="shared" si="18"/>
        <v>0</v>
      </c>
    </row>
    <row r="149" spans="1:13" ht="87">
      <c r="A149" s="404" t="s">
        <v>284</v>
      </c>
      <c r="B149" s="216" t="s">
        <v>290</v>
      </c>
      <c r="C149" s="174"/>
      <c r="D149" s="117"/>
      <c r="E149" s="117"/>
      <c r="F149" s="117"/>
      <c r="G149" s="116"/>
      <c r="H149" s="132"/>
      <c r="I149" s="123">
        <v>1</v>
      </c>
      <c r="J149" s="135">
        <f t="shared" si="17"/>
      </c>
      <c r="K149" s="46" t="s">
        <v>815</v>
      </c>
      <c r="L149" s="128"/>
      <c r="M149" s="439">
        <f t="shared" si="18"/>
        <v>0</v>
      </c>
    </row>
    <row r="150" spans="1:13" ht="150">
      <c r="A150" s="404" t="s">
        <v>285</v>
      </c>
      <c r="B150" s="215" t="s">
        <v>576</v>
      </c>
      <c r="C150" s="174"/>
      <c r="D150" s="117"/>
      <c r="E150" s="117"/>
      <c r="F150" s="117"/>
      <c r="G150" s="116"/>
      <c r="H150" s="132"/>
      <c r="I150" s="123">
        <v>3</v>
      </c>
      <c r="J150" s="135">
        <f t="shared" si="17"/>
      </c>
      <c r="K150" s="46" t="s">
        <v>816</v>
      </c>
      <c r="L150" s="119"/>
      <c r="M150" s="439">
        <f t="shared" si="18"/>
        <v>0</v>
      </c>
    </row>
    <row r="151" spans="1:13" ht="112.5">
      <c r="A151" s="403" t="s">
        <v>286</v>
      </c>
      <c r="B151" s="222" t="s">
        <v>1040</v>
      </c>
      <c r="C151" s="174"/>
      <c r="D151" s="117"/>
      <c r="E151" s="117"/>
      <c r="F151" s="116"/>
      <c r="G151" s="393"/>
      <c r="H151" s="429"/>
      <c r="I151" s="131">
        <v>3</v>
      </c>
      <c r="J151" s="135">
        <f t="shared" si="17"/>
      </c>
      <c r="K151" s="364" t="s">
        <v>1078</v>
      </c>
      <c r="L151" s="119"/>
      <c r="M151" s="439">
        <f>IF(C151="x",I151*3,0)</f>
        <v>0</v>
      </c>
    </row>
    <row r="152" spans="1:13" ht="62.25">
      <c r="A152" s="403" t="s">
        <v>633</v>
      </c>
      <c r="B152" s="222" t="s">
        <v>577</v>
      </c>
      <c r="C152" s="174"/>
      <c r="D152" s="117"/>
      <c r="E152" s="117"/>
      <c r="F152" s="117"/>
      <c r="G152" s="116"/>
      <c r="H152" s="132"/>
      <c r="I152" s="131">
        <v>3</v>
      </c>
      <c r="J152" s="135">
        <f>IF(COUNTA(C152:H152)&gt;1,"fejl",IF(D152="x",I152*0,IF(E152="x",I152*$E$6,IF(F152="x",I152*$F$6,IF(G152="x",I152*$G$6,"")))))</f>
      </c>
      <c r="K152" s="46" t="s">
        <v>542</v>
      </c>
      <c r="L152" s="85"/>
      <c r="M152" s="439">
        <f>IF(C152="x",I152*3,0)</f>
        <v>0</v>
      </c>
    </row>
    <row r="153" spans="1:13" ht="99.75">
      <c r="A153" s="403" t="s">
        <v>287</v>
      </c>
      <c r="B153" s="216" t="s">
        <v>1041</v>
      </c>
      <c r="C153" s="174"/>
      <c r="D153" s="117"/>
      <c r="E153" s="117"/>
      <c r="F153" s="117"/>
      <c r="G153" s="116"/>
      <c r="H153" s="132"/>
      <c r="I153" s="123">
        <v>3</v>
      </c>
      <c r="J153" s="135">
        <f>IF(COUNTA(C153:H153)&gt;1,"fejl",IF(D153="x",I153*0,IF(E153="x",I153*$E$6,IF(F153="x",I153*$F$6,IF(G153="x",I153*$G$6,"")))))</f>
      </c>
      <c r="K153" s="364" t="s">
        <v>1079</v>
      </c>
      <c r="L153" s="119"/>
      <c r="M153" s="439">
        <f>IF(C153="x",I153*3,0)</f>
        <v>0</v>
      </c>
    </row>
    <row r="154" spans="1:13" ht="49.5">
      <c r="A154" s="403" t="s">
        <v>288</v>
      </c>
      <c r="B154" s="215" t="s">
        <v>578</v>
      </c>
      <c r="C154" s="174"/>
      <c r="D154" s="117"/>
      <c r="E154" s="117"/>
      <c r="F154" s="117"/>
      <c r="G154" s="116"/>
      <c r="H154" s="132"/>
      <c r="I154" s="123">
        <v>3</v>
      </c>
      <c r="J154" s="135">
        <f>IF(COUNTA(C154:H154)&gt;1,"fejl",IF(D154="x",I154*0,IF(E154="x",I154*$E$6,IF(F154="x",I154*$F$6,IF(G154="x",I154*$G$6,"")))))</f>
      </c>
      <c r="K154" s="46" t="s">
        <v>543</v>
      </c>
      <c r="L154" s="85"/>
      <c r="M154" s="439">
        <f>IF(C154="x",I154*3,0)</f>
        <v>0</v>
      </c>
    </row>
    <row r="155" spans="1:13" ht="87">
      <c r="A155" s="404" t="s">
        <v>763</v>
      </c>
      <c r="B155" s="215" t="s">
        <v>291</v>
      </c>
      <c r="C155" s="174"/>
      <c r="D155" s="117"/>
      <c r="E155" s="117"/>
      <c r="F155" s="117"/>
      <c r="G155" s="116"/>
      <c r="H155" s="132"/>
      <c r="I155" s="123">
        <v>1</v>
      </c>
      <c r="J155" s="122">
        <f>IF(COUNTA(C155:H155)&gt;1,"fejl",IF(D155="x",I155*0,IF(E155="x",I155*$E$6,IF(F155="x",I155*$F$6,IF(G155="x",I155*$G$6,"")))))</f>
      </c>
      <c r="K155" s="46" t="s">
        <v>817</v>
      </c>
      <c r="L155" s="119"/>
      <c r="M155" s="439">
        <f>IF(C155="x",I155*3,0)</f>
        <v>0</v>
      </c>
    </row>
    <row r="156" spans="1:13" ht="49.5">
      <c r="A156" s="410" t="s">
        <v>969</v>
      </c>
      <c r="B156" s="348" t="s">
        <v>976</v>
      </c>
      <c r="C156" s="174"/>
      <c r="D156" s="174"/>
      <c r="E156" s="174"/>
      <c r="F156" s="174"/>
      <c r="G156" s="174"/>
      <c r="H156" s="174"/>
      <c r="I156" s="174"/>
      <c r="J156" s="174"/>
      <c r="K156" s="64" t="s">
        <v>971</v>
      </c>
      <c r="L156" s="128"/>
      <c r="M156" s="439"/>
    </row>
    <row r="157" spans="1:13" ht="12.75">
      <c r="A157" s="406"/>
      <c r="B157" s="272"/>
      <c r="C157" s="185"/>
      <c r="D157" s="273"/>
      <c r="E157" s="273"/>
      <c r="F157" s="273"/>
      <c r="G157" s="186"/>
      <c r="H157" s="274"/>
      <c r="I157" s="254"/>
      <c r="J157" s="254"/>
      <c r="K157" s="350"/>
      <c r="L157" s="190"/>
      <c r="M157" s="439"/>
    </row>
    <row r="158" spans="1:13" ht="12.75">
      <c r="A158" s="354" t="s">
        <v>18</v>
      </c>
      <c r="B158" s="12" t="s">
        <v>335</v>
      </c>
      <c r="C158" s="167"/>
      <c r="D158" s="91"/>
      <c r="E158" s="91"/>
      <c r="F158" s="91"/>
      <c r="G158" s="91"/>
      <c r="H158" s="45"/>
      <c r="I158" s="63"/>
      <c r="J158" s="148"/>
      <c r="K158" s="253"/>
      <c r="M158" s="439"/>
    </row>
    <row r="159" spans="3:13" ht="12">
      <c r="C159" s="167"/>
      <c r="D159" s="91"/>
      <c r="E159" s="91"/>
      <c r="F159" s="91"/>
      <c r="G159" s="91"/>
      <c r="H159" s="45"/>
      <c r="I159" s="63"/>
      <c r="J159" s="148"/>
      <c r="K159" s="253"/>
      <c r="M159" s="439"/>
    </row>
    <row r="160" spans="1:13" ht="12.75">
      <c r="A160" s="354" t="s">
        <v>153</v>
      </c>
      <c r="B160" s="12" t="s">
        <v>26</v>
      </c>
      <c r="C160" s="166"/>
      <c r="D160" s="91"/>
      <c r="E160" s="91"/>
      <c r="F160" s="91"/>
      <c r="G160" s="91"/>
      <c r="H160" s="45"/>
      <c r="I160" s="63"/>
      <c r="J160" s="147"/>
      <c r="K160" s="253"/>
      <c r="M160" s="439"/>
    </row>
    <row r="161" spans="1:13" ht="62.25">
      <c r="A161" s="403" t="s">
        <v>154</v>
      </c>
      <c r="B161" s="216" t="s">
        <v>769</v>
      </c>
      <c r="C161" s="174"/>
      <c r="D161" s="117"/>
      <c r="E161" s="117"/>
      <c r="F161" s="117"/>
      <c r="G161" s="116"/>
      <c r="H161" s="132"/>
      <c r="I161" s="123">
        <v>3</v>
      </c>
      <c r="J161" s="135">
        <f>IF(COUNTA(C161:H161)&gt;1,"fejl",IF(D161="x",I161*0,IF(E161="x",I161*$E$6,IF(F161="x",I161*$F$6,IF(G161="x",I161*$G$6,"")))))</f>
      </c>
      <c r="K161" s="46" t="s">
        <v>818</v>
      </c>
      <c r="L161" s="128"/>
      <c r="M161" s="439">
        <f>IF(C161="x",I161*3,0)</f>
        <v>0</v>
      </c>
    </row>
    <row r="162" spans="1:13" ht="62.25">
      <c r="A162" s="403" t="s">
        <v>590</v>
      </c>
      <c r="B162" s="225" t="s">
        <v>1002</v>
      </c>
      <c r="C162" s="174"/>
      <c r="D162" s="117"/>
      <c r="E162" s="117"/>
      <c r="F162" s="117"/>
      <c r="G162" s="116"/>
      <c r="H162" s="132"/>
      <c r="I162" s="131">
        <v>3</v>
      </c>
      <c r="J162" s="135">
        <f>IF(COUNTA(C162:H162)&gt;1,"fejl",IF(D162="x",I162*0,IF(E162="x",I162*$E$6,IF(F162="x",I162*$F$6,IF(G162="x",I162*$G$6,"")))))</f>
      </c>
      <c r="K162" s="364" t="s">
        <v>1080</v>
      </c>
      <c r="L162" s="119"/>
      <c r="M162" s="439">
        <f>IF(C162="x",I162*3,0)</f>
        <v>0</v>
      </c>
    </row>
    <row r="163" spans="1:13" ht="87">
      <c r="A163" s="419" t="s">
        <v>591</v>
      </c>
      <c r="B163" s="226" t="s">
        <v>336</v>
      </c>
      <c r="C163" s="175"/>
      <c r="D163" s="118"/>
      <c r="E163" s="118"/>
      <c r="F163" s="118"/>
      <c r="G163" s="155"/>
      <c r="H163" s="143"/>
      <c r="I163" s="126">
        <v>2</v>
      </c>
      <c r="J163" s="135">
        <f>IF(COUNTA(C163:H163)&gt;1,"fejl",IF(D163="x",I163*0,IF(E163="x",I163*$E$6,IF(F163="x",I163*$F$6,IF(G163="x",I163*$G$6,"")))))</f>
      </c>
      <c r="K163" s="46" t="s">
        <v>819</v>
      </c>
      <c r="L163" s="129"/>
      <c r="M163" s="439">
        <f>IF(C163="x",I163*3,0)</f>
        <v>0</v>
      </c>
    </row>
    <row r="164" spans="1:13" ht="12.75">
      <c r="A164" s="420"/>
      <c r="B164" s="276"/>
      <c r="C164" s="277"/>
      <c r="D164" s="278"/>
      <c r="E164" s="278"/>
      <c r="F164" s="278"/>
      <c r="G164" s="279"/>
      <c r="H164" s="280"/>
      <c r="I164" s="281"/>
      <c r="J164" s="281"/>
      <c r="K164" s="275"/>
      <c r="L164" s="282"/>
      <c r="M164" s="439"/>
    </row>
    <row r="165" spans="1:13" ht="12.75">
      <c r="A165" s="414" t="s">
        <v>160</v>
      </c>
      <c r="B165" s="206" t="s">
        <v>338</v>
      </c>
      <c r="C165" s="191"/>
      <c r="D165" s="192"/>
      <c r="E165" s="192"/>
      <c r="F165" s="192"/>
      <c r="G165" s="193"/>
      <c r="H165" s="209"/>
      <c r="I165" s="194"/>
      <c r="J165" s="194"/>
      <c r="K165" s="286"/>
      <c r="L165" s="233"/>
      <c r="M165" s="439"/>
    </row>
    <row r="166" spans="1:13" ht="62.25">
      <c r="A166" s="403" t="s">
        <v>155</v>
      </c>
      <c r="B166" s="216" t="s">
        <v>341</v>
      </c>
      <c r="C166" s="174"/>
      <c r="D166" s="117"/>
      <c r="E166" s="117"/>
      <c r="F166" s="117"/>
      <c r="G166" s="116"/>
      <c r="H166" s="132"/>
      <c r="I166" s="123">
        <v>1</v>
      </c>
      <c r="J166" s="122">
        <f>IF(COUNTA(C166:H166)&gt;1,"fejl",IF(D166="x",I166*0,IF(E166="x",I166*$E$6,IF(F166="x",I166*$F$6,IF(G166="x",I166*$G$6,"")))))</f>
      </c>
      <c r="K166" s="46" t="s">
        <v>548</v>
      </c>
      <c r="L166" s="128"/>
      <c r="M166" s="439">
        <f>IF(C166="x",I166*3,0)</f>
        <v>0</v>
      </c>
    </row>
    <row r="167" spans="1:13" ht="37.5">
      <c r="A167" s="419" t="s">
        <v>156</v>
      </c>
      <c r="B167" s="234" t="s">
        <v>342</v>
      </c>
      <c r="C167" s="175"/>
      <c r="D167" s="133"/>
      <c r="E167" s="118"/>
      <c r="F167" s="118"/>
      <c r="G167" s="155"/>
      <c r="H167" s="143"/>
      <c r="I167" s="135">
        <v>2</v>
      </c>
      <c r="J167" s="135">
        <f>IF(COUNTA(C167:H167)&gt;1,"fejl",IF(D167="x",I167*0,IF(E167="x",I167*$E$6,IF(F167="x",I167*$F$6,IF(G167="x",I167*$G$6,"")))))</f>
      </c>
      <c r="K167" s="46" t="s">
        <v>549</v>
      </c>
      <c r="L167" s="129"/>
      <c r="M167" s="439">
        <f>IF(C167="x",I167*3,0)</f>
        <v>0</v>
      </c>
    </row>
    <row r="168" spans="1:13" ht="49.5">
      <c r="A168" s="412" t="s">
        <v>294</v>
      </c>
      <c r="B168" s="251" t="s">
        <v>27</v>
      </c>
      <c r="C168" s="175"/>
      <c r="D168" s="133"/>
      <c r="E168" s="118"/>
      <c r="F168" s="118"/>
      <c r="G168" s="155"/>
      <c r="H168" s="143"/>
      <c r="I168" s="135">
        <v>1</v>
      </c>
      <c r="J168" s="135">
        <f>IF(COUNTA(C168:H168)&gt;1,"fejl",IF(D168="x",I168*0,IF(E168="x",I168*$E$6,IF(F168="x",I168*$F$6,IF(G168="x",I168*$G$6,"")))))</f>
      </c>
      <c r="K168" s="46" t="s">
        <v>820</v>
      </c>
      <c r="L168" s="129"/>
      <c r="M168" s="439">
        <f>IF(C168="x",I168*3,0)</f>
        <v>0</v>
      </c>
    </row>
    <row r="169" spans="1:13" ht="62.25">
      <c r="A169" s="404" t="s">
        <v>295</v>
      </c>
      <c r="B169" s="215" t="s">
        <v>770</v>
      </c>
      <c r="C169" s="174"/>
      <c r="D169" s="117"/>
      <c r="E169" s="117"/>
      <c r="F169" s="117"/>
      <c r="G169" s="116"/>
      <c r="H169" s="132"/>
      <c r="I169" s="123">
        <v>2</v>
      </c>
      <c r="J169" s="135">
        <f>IF(COUNTA(C169:H169)&gt;1,"fejl",IF(D169="x",I169*0,IF(E169="x",I169*$E$6,IF(F169="x",I169*$F$6,IF(G169="x",I169*$G$6,"")))))</f>
      </c>
      <c r="K169" s="46" t="s">
        <v>821</v>
      </c>
      <c r="L169" s="128"/>
      <c r="M169" s="439">
        <f>IF(C169="x",I169*3,0)</f>
        <v>0</v>
      </c>
    </row>
    <row r="170" spans="1:13" ht="24.75">
      <c r="A170" s="403" t="s">
        <v>592</v>
      </c>
      <c r="B170" s="225" t="s">
        <v>28</v>
      </c>
      <c r="C170" s="174"/>
      <c r="D170" s="117"/>
      <c r="E170" s="117"/>
      <c r="F170" s="116"/>
      <c r="G170" s="393"/>
      <c r="H170" s="429"/>
      <c r="I170" s="131">
        <v>2</v>
      </c>
      <c r="J170" s="122">
        <f>IF(COUNTA(C170:H170)&gt;1,"fejl",IF(D170="x",I170*0,IF(E170="x",I170*$E$6,IF(F170="x",I170*$F$6,IF(G170="x",I170*$G$6,"")))))</f>
      </c>
      <c r="K170" s="46" t="s">
        <v>822</v>
      </c>
      <c r="L170" s="128"/>
      <c r="M170" s="439">
        <f>IF(C170="x",I170*3,0)</f>
        <v>0</v>
      </c>
    </row>
    <row r="171" spans="1:13" ht="12.75">
      <c r="A171" s="406"/>
      <c r="B171" s="283"/>
      <c r="C171" s="185"/>
      <c r="D171" s="273"/>
      <c r="E171" s="273"/>
      <c r="F171" s="273"/>
      <c r="G171" s="186"/>
      <c r="H171" s="274"/>
      <c r="I171" s="254"/>
      <c r="J171" s="254"/>
      <c r="K171" s="275"/>
      <c r="L171" s="284"/>
      <c r="M171" s="439"/>
    </row>
    <row r="172" spans="1:13" ht="12.75">
      <c r="A172" s="354" t="s">
        <v>298</v>
      </c>
      <c r="B172" s="12" t="s">
        <v>29</v>
      </c>
      <c r="C172" s="166"/>
      <c r="D172" s="91"/>
      <c r="E172" s="91"/>
      <c r="F172" s="91"/>
      <c r="G172" s="91"/>
      <c r="H172" s="45"/>
      <c r="I172" s="63"/>
      <c r="J172" s="147"/>
      <c r="K172" s="253"/>
      <c r="M172" s="439"/>
    </row>
    <row r="173" spans="1:13" ht="137.25">
      <c r="A173" s="403" t="s">
        <v>299</v>
      </c>
      <c r="B173" s="217" t="s">
        <v>1081</v>
      </c>
      <c r="C173" s="174"/>
      <c r="D173" s="117"/>
      <c r="E173" s="117"/>
      <c r="F173" s="116"/>
      <c r="G173" s="427"/>
      <c r="H173" s="399"/>
      <c r="I173" s="123">
        <v>3</v>
      </c>
      <c r="J173" s="135">
        <f>IF(COUNTA(C173:H173)&gt;1,"fejl",IF(D173="x",I173*0,IF(E173="x",I173*$E$6,IF(F173="x",I173*$F$6,IF(G173="x",I173*$G$6,"")))))</f>
      </c>
      <c r="K173" s="359" t="s">
        <v>1082</v>
      </c>
      <c r="L173" s="119"/>
      <c r="M173" s="439">
        <f>IF(C173="x",I173*2,0)</f>
        <v>0</v>
      </c>
    </row>
    <row r="174" spans="1:13" ht="49.5">
      <c r="A174" s="404" t="s">
        <v>300</v>
      </c>
      <c r="B174" s="216" t="s">
        <v>347</v>
      </c>
      <c r="C174" s="174"/>
      <c r="D174" s="117"/>
      <c r="E174" s="117"/>
      <c r="F174" s="117"/>
      <c r="G174" s="116"/>
      <c r="H174" s="132"/>
      <c r="I174" s="123">
        <v>2</v>
      </c>
      <c r="J174" s="135">
        <f>IF(COUNTA(C174:H174)&gt;1,"fejl",IF(D174="x",I174*0,IF(E174="x",I174*$E$6,IF(F174="x",I174*$F$6,IF(G174="x",I174*$G$6,"")))))</f>
      </c>
      <c r="K174" s="46" t="s">
        <v>823</v>
      </c>
      <c r="L174" s="119"/>
      <c r="M174" s="439">
        <f>IF(C174="x",I174*3,0)</f>
        <v>0</v>
      </c>
    </row>
    <row r="175" spans="1:13" ht="75">
      <c r="A175" s="404" t="s">
        <v>301</v>
      </c>
      <c r="B175" s="216" t="s">
        <v>127</v>
      </c>
      <c r="C175" s="174"/>
      <c r="D175" s="117"/>
      <c r="E175" s="117"/>
      <c r="F175" s="117"/>
      <c r="G175" s="116"/>
      <c r="H175" s="132"/>
      <c r="I175" s="123">
        <v>3</v>
      </c>
      <c r="J175" s="135">
        <f>IF(COUNTA(C175:H175)&gt;1,"fejl",IF(D175="x",I175*0,IF(E175="x",I175*$E$6,IF(F175="x",I175*$F$6,IF(G175="x",I175*$G$6,"")))))</f>
      </c>
      <c r="K175" s="46" t="s">
        <v>824</v>
      </c>
      <c r="L175" s="119"/>
      <c r="M175" s="439">
        <f>IF(C175="x",I175*3,0)</f>
        <v>0</v>
      </c>
    </row>
    <row r="176" spans="3:13" ht="12">
      <c r="C176" s="167"/>
      <c r="D176" s="91"/>
      <c r="E176" s="91"/>
      <c r="F176" s="91"/>
      <c r="G176" s="91"/>
      <c r="H176" s="45"/>
      <c r="I176" s="63"/>
      <c r="J176" s="146"/>
      <c r="K176" s="253"/>
      <c r="M176" s="439"/>
    </row>
    <row r="177" spans="1:13" ht="12.75">
      <c r="A177" s="354" t="s">
        <v>306</v>
      </c>
      <c r="B177" s="12" t="s">
        <v>349</v>
      </c>
      <c r="C177" s="166"/>
      <c r="D177" s="91"/>
      <c r="E177" s="91"/>
      <c r="F177" s="91"/>
      <c r="G177" s="91"/>
      <c r="H177" s="45"/>
      <c r="I177" s="63"/>
      <c r="J177" s="147"/>
      <c r="K177" s="253"/>
      <c r="M177" s="439"/>
    </row>
    <row r="178" spans="1:13" ht="37.5">
      <c r="A178" s="421" t="s">
        <v>308</v>
      </c>
      <c r="B178" s="236" t="s">
        <v>357</v>
      </c>
      <c r="C178" s="176"/>
      <c r="D178" s="117"/>
      <c r="E178" s="117"/>
      <c r="F178" s="117"/>
      <c r="G178" s="116"/>
      <c r="H178" s="132"/>
      <c r="I178" s="131">
        <v>3</v>
      </c>
      <c r="J178" s="135">
        <f aca="true" t="shared" si="19" ref="J178:J184">IF(COUNTA(C178:H178)&gt;1,"fejl",IF(D178="x",I178*0,IF(E178="x",I178*$E$6,IF(F178="x",I178*$F$6,IF(G178="x",I178*$G$6,"")))))</f>
      </c>
      <c r="K178" s="46" t="s">
        <v>550</v>
      </c>
      <c r="L178" s="250"/>
      <c r="M178" s="439">
        <f aca="true" t="shared" si="20" ref="M178:M184">IF(C178="x",I178*3,0)</f>
        <v>0</v>
      </c>
    </row>
    <row r="179" spans="1:13" ht="56.25" customHeight="1">
      <c r="A179" s="422" t="s">
        <v>309</v>
      </c>
      <c r="B179" s="232" t="s">
        <v>358</v>
      </c>
      <c r="C179" s="176"/>
      <c r="D179" s="117"/>
      <c r="E179" s="117"/>
      <c r="F179" s="117"/>
      <c r="G179" s="116"/>
      <c r="H179" s="132"/>
      <c r="I179" s="123">
        <v>3</v>
      </c>
      <c r="J179" s="135">
        <f t="shared" si="19"/>
      </c>
      <c r="K179" s="46" t="s">
        <v>825</v>
      </c>
      <c r="L179" s="119"/>
      <c r="M179" s="439">
        <f t="shared" si="20"/>
        <v>0</v>
      </c>
    </row>
    <row r="180" spans="1:13" ht="49.5">
      <c r="A180" s="422" t="s">
        <v>310</v>
      </c>
      <c r="B180" s="232" t="s">
        <v>78</v>
      </c>
      <c r="C180" s="176"/>
      <c r="D180" s="117"/>
      <c r="E180" s="117"/>
      <c r="F180" s="117"/>
      <c r="G180" s="116"/>
      <c r="H180" s="132"/>
      <c r="I180" s="123">
        <v>3</v>
      </c>
      <c r="J180" s="135">
        <f t="shared" si="19"/>
      </c>
      <c r="K180" s="46" t="s">
        <v>826</v>
      </c>
      <c r="L180" s="119"/>
      <c r="M180" s="439">
        <f t="shared" si="20"/>
        <v>0</v>
      </c>
    </row>
    <row r="181" spans="1:13" ht="37.5">
      <c r="A181" s="422" t="s">
        <v>311</v>
      </c>
      <c r="B181" s="232" t="s">
        <v>79</v>
      </c>
      <c r="C181" s="176"/>
      <c r="D181" s="117"/>
      <c r="E181" s="117"/>
      <c r="F181" s="117"/>
      <c r="G181" s="116"/>
      <c r="H181" s="132"/>
      <c r="I181" s="123">
        <v>3</v>
      </c>
      <c r="J181" s="135">
        <f t="shared" si="19"/>
      </c>
      <c r="K181" s="46" t="s">
        <v>827</v>
      </c>
      <c r="L181" s="119"/>
      <c r="M181" s="439">
        <f t="shared" si="20"/>
        <v>0</v>
      </c>
    </row>
    <row r="182" spans="1:13" ht="49.5">
      <c r="A182" s="422" t="s">
        <v>312</v>
      </c>
      <c r="B182" s="232" t="s">
        <v>80</v>
      </c>
      <c r="C182" s="176"/>
      <c r="D182" s="117"/>
      <c r="E182" s="117"/>
      <c r="F182" s="117"/>
      <c r="G182" s="116"/>
      <c r="H182" s="132"/>
      <c r="I182" s="123">
        <v>3</v>
      </c>
      <c r="J182" s="135">
        <f t="shared" si="19"/>
      </c>
      <c r="K182" s="46" t="s">
        <v>828</v>
      </c>
      <c r="L182" s="119"/>
      <c r="M182" s="439">
        <f t="shared" si="20"/>
        <v>0</v>
      </c>
    </row>
    <row r="183" spans="1:13" ht="49.5">
      <c r="A183" s="422" t="s">
        <v>313</v>
      </c>
      <c r="B183" s="232" t="s">
        <v>359</v>
      </c>
      <c r="C183" s="176"/>
      <c r="D183" s="117"/>
      <c r="E183" s="117"/>
      <c r="F183" s="117"/>
      <c r="G183" s="116"/>
      <c r="H183" s="132"/>
      <c r="I183" s="123">
        <v>3</v>
      </c>
      <c r="J183" s="135">
        <f t="shared" si="19"/>
      </c>
      <c r="K183" s="46" t="s">
        <v>829</v>
      </c>
      <c r="L183" s="119"/>
      <c r="M183" s="439">
        <f t="shared" si="20"/>
        <v>0</v>
      </c>
    </row>
    <row r="184" spans="1:13" ht="37.5">
      <c r="A184" s="421" t="s">
        <v>314</v>
      </c>
      <c r="B184" s="237" t="s">
        <v>360</v>
      </c>
      <c r="C184" s="176"/>
      <c r="D184" s="117"/>
      <c r="E184" s="117"/>
      <c r="F184" s="116"/>
      <c r="G184" s="427"/>
      <c r="H184" s="393"/>
      <c r="I184" s="123">
        <v>3</v>
      </c>
      <c r="J184" s="135">
        <f t="shared" si="19"/>
      </c>
      <c r="K184" s="46" t="s">
        <v>830</v>
      </c>
      <c r="L184" s="119"/>
      <c r="M184" s="439">
        <f t="shared" si="20"/>
        <v>0</v>
      </c>
    </row>
    <row r="185" spans="3:13" ht="12">
      <c r="C185" s="167"/>
      <c r="D185" s="91"/>
      <c r="E185" s="91"/>
      <c r="F185" s="91"/>
      <c r="G185" s="91"/>
      <c r="H185" s="45"/>
      <c r="I185" s="63"/>
      <c r="J185" s="146"/>
      <c r="K185" s="253"/>
      <c r="M185" s="439"/>
    </row>
    <row r="186" spans="1:13" ht="12.75">
      <c r="A186" s="354" t="s">
        <v>323</v>
      </c>
      <c r="B186" s="12" t="s">
        <v>638</v>
      </c>
      <c r="C186" s="166"/>
      <c r="D186" s="91"/>
      <c r="E186" s="91"/>
      <c r="F186" s="91"/>
      <c r="G186" s="91"/>
      <c r="H186" s="45"/>
      <c r="I186" s="63"/>
      <c r="J186" s="147"/>
      <c r="K186" s="253"/>
      <c r="M186" s="439"/>
    </row>
    <row r="187" spans="1:13" ht="75">
      <c r="A187" s="403" t="s">
        <v>324</v>
      </c>
      <c r="B187" s="121" t="s">
        <v>753</v>
      </c>
      <c r="C187" s="262"/>
      <c r="D187" s="117"/>
      <c r="E187" s="117"/>
      <c r="F187" s="117"/>
      <c r="G187" s="116"/>
      <c r="H187" s="132"/>
      <c r="I187" s="123">
        <v>2</v>
      </c>
      <c r="J187" s="135">
        <f>IF(COUNTA(C187:H187)&gt;1,"fejl",IF(D187="x",I187*0,IF(E187="x",I187*$E$6,IF(F187="x",I187*$F$6,IF(G187="x",I187*$G$6,"")))))</f>
      </c>
      <c r="K187" s="46" t="s">
        <v>831</v>
      </c>
      <c r="L187" s="119"/>
      <c r="M187" s="439">
        <f>IF(C187="x",I187*3,0)</f>
        <v>0</v>
      </c>
    </row>
    <row r="188" spans="1:13" ht="75">
      <c r="A188" s="412" t="s">
        <v>325</v>
      </c>
      <c r="B188" s="228" t="s">
        <v>364</v>
      </c>
      <c r="C188" s="263"/>
      <c r="D188" s="118"/>
      <c r="E188" s="118"/>
      <c r="F188" s="155"/>
      <c r="G188" s="400"/>
      <c r="H188" s="431"/>
      <c r="I188" s="201">
        <v>1</v>
      </c>
      <c r="J188" s="135">
        <f>IF(COUNTA(C188:H188)&gt;1,"fejl",IF(D188="x",I188*0,IF(E188="x",I188*$E$6,IF(F188="x",I188*$F$6,IF(G188="x",I188*$G$6,"")))))</f>
      </c>
      <c r="K188" s="64" t="s">
        <v>832</v>
      </c>
      <c r="L188" s="229"/>
      <c r="M188" s="439">
        <f>IF(C188="x",I188*3,0)</f>
        <v>0</v>
      </c>
    </row>
    <row r="189" spans="1:13" ht="24.75">
      <c r="A189" s="410" t="s">
        <v>972</v>
      </c>
      <c r="B189" s="351" t="s">
        <v>973</v>
      </c>
      <c r="C189" s="262"/>
      <c r="D189" s="262"/>
      <c r="E189" s="262"/>
      <c r="F189" s="262"/>
      <c r="G189" s="262"/>
      <c r="H189" s="262"/>
      <c r="I189" s="262"/>
      <c r="J189" s="262"/>
      <c r="K189" s="64" t="s">
        <v>977</v>
      </c>
      <c r="L189" s="208"/>
      <c r="M189" s="439"/>
    </row>
    <row r="190" spans="1:13" ht="12.75">
      <c r="A190" s="414"/>
      <c r="B190" s="178"/>
      <c r="C190" s="191"/>
      <c r="D190" s="192"/>
      <c r="E190" s="192"/>
      <c r="F190" s="193"/>
      <c r="G190" s="194"/>
      <c r="H190" s="209"/>
      <c r="I190" s="194"/>
      <c r="J190" s="194"/>
      <c r="K190" s="285"/>
      <c r="L190" s="287"/>
      <c r="M190" s="439"/>
    </row>
    <row r="191" spans="1:13" ht="12.75">
      <c r="A191" s="423" t="s">
        <v>21</v>
      </c>
      <c r="B191" s="12" t="s">
        <v>292</v>
      </c>
      <c r="C191" s="166"/>
      <c r="D191" s="91"/>
      <c r="E191" s="91"/>
      <c r="F191" s="91"/>
      <c r="G191" s="91"/>
      <c r="H191" s="45"/>
      <c r="I191" s="63"/>
      <c r="J191" s="148"/>
      <c r="K191" s="253"/>
      <c r="M191" s="439"/>
    </row>
    <row r="192" spans="3:13" ht="12">
      <c r="C192" s="167"/>
      <c r="D192" s="91"/>
      <c r="E192" s="91"/>
      <c r="F192" s="91"/>
      <c r="G192" s="91"/>
      <c r="H192" s="45"/>
      <c r="I192" s="63"/>
      <c r="J192" s="148"/>
      <c r="K192" s="253"/>
      <c r="M192" s="439"/>
    </row>
    <row r="193" spans="1:13" ht="12.75">
      <c r="A193" s="354" t="s">
        <v>161</v>
      </c>
      <c r="B193" s="12" t="s">
        <v>53</v>
      </c>
      <c r="C193" s="166"/>
      <c r="D193" s="91"/>
      <c r="E193" s="91"/>
      <c r="F193" s="91"/>
      <c r="G193" s="91"/>
      <c r="H193" s="45"/>
      <c r="I193" s="63"/>
      <c r="J193" s="147"/>
      <c r="K193" s="253"/>
      <c r="M193" s="439"/>
    </row>
    <row r="194" spans="1:13" ht="37.5">
      <c r="A194" s="412" t="s">
        <v>157</v>
      </c>
      <c r="B194" s="230" t="s">
        <v>293</v>
      </c>
      <c r="C194" s="175"/>
      <c r="D194" s="118"/>
      <c r="E194" s="118"/>
      <c r="F194" s="118"/>
      <c r="G194" s="155"/>
      <c r="H194" s="143"/>
      <c r="I194" s="201">
        <v>2</v>
      </c>
      <c r="J194" s="135">
        <f aca="true" t="shared" si="21" ref="J194:J204">IF(COUNTA(C194:H194)&gt;1,"fejl",IF(D194="x",I194*0,IF(E194="x",I194*$E$6,IF(F194="x",I194*$F$6,IF(G194="x",I194*$G$6,"")))))</f>
      </c>
      <c r="K194" s="291" t="s">
        <v>833</v>
      </c>
      <c r="L194" s="229"/>
      <c r="M194" s="439">
        <f aca="true" t="shared" si="22" ref="M194:M204">IF(C194="x",I194*3,0)</f>
        <v>0</v>
      </c>
    </row>
    <row r="195" spans="1:13" ht="12.75">
      <c r="A195" s="413"/>
      <c r="B195" s="211"/>
      <c r="C195" s="197"/>
      <c r="D195" s="198"/>
      <c r="E195" s="198"/>
      <c r="F195" s="198"/>
      <c r="G195" s="199"/>
      <c r="H195" s="212"/>
      <c r="I195" s="201"/>
      <c r="J195" s="201"/>
      <c r="K195" s="289"/>
      <c r="L195" s="290"/>
      <c r="M195" s="439"/>
    </row>
    <row r="196" spans="1:13" ht="12.75">
      <c r="A196" s="414" t="s">
        <v>162</v>
      </c>
      <c r="B196" s="206" t="s">
        <v>118</v>
      </c>
      <c r="C196" s="191"/>
      <c r="D196" s="192"/>
      <c r="E196" s="192"/>
      <c r="F196" s="192"/>
      <c r="G196" s="193"/>
      <c r="H196" s="209"/>
      <c r="I196" s="194"/>
      <c r="J196" s="194"/>
      <c r="K196" s="286"/>
      <c r="L196" s="288"/>
      <c r="M196" s="439"/>
    </row>
    <row r="197" spans="1:13" ht="75">
      <c r="A197" s="404" t="s">
        <v>158</v>
      </c>
      <c r="B197" s="215" t="s">
        <v>964</v>
      </c>
      <c r="C197" s="174"/>
      <c r="D197" s="117"/>
      <c r="E197" s="117"/>
      <c r="F197" s="117"/>
      <c r="G197" s="116"/>
      <c r="H197" s="132"/>
      <c r="I197" s="123">
        <v>1</v>
      </c>
      <c r="J197" s="122">
        <f t="shared" si="21"/>
      </c>
      <c r="K197" s="292" t="s">
        <v>834</v>
      </c>
      <c r="L197" s="119"/>
      <c r="M197" s="439">
        <f t="shared" si="22"/>
        <v>0</v>
      </c>
    </row>
    <row r="198" spans="1:13" ht="30.75" customHeight="1">
      <c r="A198" s="404" t="s">
        <v>159</v>
      </c>
      <c r="B198" s="224" t="s">
        <v>119</v>
      </c>
      <c r="C198" s="174"/>
      <c r="D198" s="117"/>
      <c r="E198" s="117"/>
      <c r="F198" s="117"/>
      <c r="G198" s="116"/>
      <c r="H198" s="132"/>
      <c r="I198" s="123">
        <v>1</v>
      </c>
      <c r="J198" s="135">
        <f t="shared" si="21"/>
      </c>
      <c r="K198" s="46" t="s">
        <v>835</v>
      </c>
      <c r="L198" s="119"/>
      <c r="M198" s="439">
        <f t="shared" si="22"/>
        <v>0</v>
      </c>
    </row>
    <row r="199" spans="1:13" ht="37.5">
      <c r="A199" s="404" t="s">
        <v>339</v>
      </c>
      <c r="B199" s="224" t="s">
        <v>296</v>
      </c>
      <c r="C199" s="174"/>
      <c r="D199" s="117"/>
      <c r="E199" s="117"/>
      <c r="F199" s="117"/>
      <c r="G199" s="116"/>
      <c r="H199" s="132"/>
      <c r="I199" s="123">
        <v>2</v>
      </c>
      <c r="J199" s="135">
        <f t="shared" si="21"/>
      </c>
      <c r="K199" s="46" t="s">
        <v>836</v>
      </c>
      <c r="L199" s="119"/>
      <c r="M199" s="439">
        <f t="shared" si="22"/>
        <v>0</v>
      </c>
    </row>
    <row r="200" spans="1:13" ht="42.75" customHeight="1">
      <c r="A200" s="412" t="s">
        <v>340</v>
      </c>
      <c r="B200" s="231" t="s">
        <v>297</v>
      </c>
      <c r="C200" s="175"/>
      <c r="D200" s="118"/>
      <c r="E200" s="118"/>
      <c r="F200" s="118"/>
      <c r="G200" s="155"/>
      <c r="H200" s="143"/>
      <c r="I200" s="126">
        <v>1</v>
      </c>
      <c r="J200" s="135">
        <f t="shared" si="21"/>
      </c>
      <c r="K200" s="291" t="s">
        <v>837</v>
      </c>
      <c r="L200" s="248"/>
      <c r="M200" s="439">
        <f t="shared" si="22"/>
        <v>0</v>
      </c>
    </row>
    <row r="201" spans="1:13" ht="12.75">
      <c r="A201" s="413"/>
      <c r="B201" s="204"/>
      <c r="C201" s="197"/>
      <c r="D201" s="198"/>
      <c r="E201" s="198"/>
      <c r="F201" s="198"/>
      <c r="G201" s="199"/>
      <c r="H201" s="212"/>
      <c r="I201" s="201"/>
      <c r="J201" s="201"/>
      <c r="K201" s="289"/>
      <c r="L201" s="293"/>
      <c r="M201" s="439"/>
    </row>
    <row r="202" spans="1:13" ht="12.75">
      <c r="A202" s="414" t="s">
        <v>343</v>
      </c>
      <c r="B202" s="206" t="s">
        <v>59</v>
      </c>
      <c r="C202" s="191"/>
      <c r="D202" s="192"/>
      <c r="E202" s="192"/>
      <c r="F202" s="192"/>
      <c r="G202" s="193"/>
      <c r="H202" s="209"/>
      <c r="I202" s="194"/>
      <c r="J202" s="194"/>
      <c r="K202" s="286"/>
      <c r="L202" s="294"/>
      <c r="M202" s="439"/>
    </row>
    <row r="203" spans="1:13" ht="44.25" customHeight="1">
      <c r="A203" s="404" t="s">
        <v>344</v>
      </c>
      <c r="B203" s="120" t="s">
        <v>302</v>
      </c>
      <c r="C203" s="174"/>
      <c r="D203" s="117"/>
      <c r="E203" s="117"/>
      <c r="F203" s="117"/>
      <c r="G203" s="116"/>
      <c r="H203" s="132"/>
      <c r="I203" s="123">
        <v>1</v>
      </c>
      <c r="J203" s="122">
        <f t="shared" si="21"/>
      </c>
      <c r="K203" s="292" t="s">
        <v>838</v>
      </c>
      <c r="L203" s="249"/>
      <c r="M203" s="439">
        <f t="shared" si="22"/>
        <v>0</v>
      </c>
    </row>
    <row r="204" spans="1:13" ht="66.75" customHeight="1">
      <c r="A204" s="404" t="s">
        <v>345</v>
      </c>
      <c r="B204" s="120" t="s">
        <v>303</v>
      </c>
      <c r="C204" s="174"/>
      <c r="D204" s="117"/>
      <c r="E204" s="117"/>
      <c r="F204" s="117"/>
      <c r="G204" s="116"/>
      <c r="H204" s="132"/>
      <c r="I204" s="123">
        <v>1</v>
      </c>
      <c r="J204" s="135">
        <f t="shared" si="21"/>
      </c>
      <c r="K204" s="46" t="s">
        <v>839</v>
      </c>
      <c r="L204" s="119"/>
      <c r="M204" s="439">
        <f t="shared" si="22"/>
        <v>0</v>
      </c>
    </row>
    <row r="205" spans="1:13" ht="62.25">
      <c r="A205" s="403" t="s">
        <v>346</v>
      </c>
      <c r="B205" s="66" t="s">
        <v>129</v>
      </c>
      <c r="C205" s="116"/>
      <c r="D205" s="117"/>
      <c r="E205" s="117"/>
      <c r="F205" s="117"/>
      <c r="G205" s="116"/>
      <c r="H205" s="132"/>
      <c r="I205" s="123">
        <v>1</v>
      </c>
      <c r="J205" s="135">
        <f>IF(COUNTA(C205:H205)&gt;1,"fejl",IF(D205="x",I205*0,IF(E205="x",I205*$E$6,IF(F205="x",I205*$F$6,IF(G205="x",I205*$G$6,"")))))</f>
      </c>
      <c r="K205" s="46" t="s">
        <v>544</v>
      </c>
      <c r="L205" s="119"/>
      <c r="M205" s="439">
        <f>IF(C205="x",I205*3,0)</f>
        <v>0</v>
      </c>
    </row>
    <row r="206" spans="1:13" ht="42.75" customHeight="1">
      <c r="A206" s="404" t="s">
        <v>593</v>
      </c>
      <c r="B206" s="66" t="s">
        <v>304</v>
      </c>
      <c r="C206" s="116"/>
      <c r="D206" s="117"/>
      <c r="E206" s="117"/>
      <c r="F206" s="117"/>
      <c r="G206" s="116"/>
      <c r="H206" s="132"/>
      <c r="I206" s="123">
        <v>1</v>
      </c>
      <c r="J206" s="135">
        <f>IF(COUNTA(C206:H206)&gt;1,"fejl",IF(D206="x",I206*0,IF(E206="x",I206*$E$6,IF(F206="x",I206*$F$6,IF(G206="x",I206*$G$6,"")))))</f>
      </c>
      <c r="K206" s="46" t="s">
        <v>840</v>
      </c>
      <c r="L206" s="119"/>
      <c r="M206" s="439">
        <f>IF(C206="x",I206*3,0)</f>
        <v>0</v>
      </c>
    </row>
    <row r="207" spans="1:13" ht="46.5" customHeight="1">
      <c r="A207" s="404" t="s">
        <v>594</v>
      </c>
      <c r="B207" s="66" t="s">
        <v>305</v>
      </c>
      <c r="C207" s="174"/>
      <c r="D207" s="117"/>
      <c r="E207" s="117"/>
      <c r="F207" s="117"/>
      <c r="G207" s="116"/>
      <c r="H207" s="132"/>
      <c r="I207" s="123">
        <v>1</v>
      </c>
      <c r="J207" s="135">
        <f>IF(COUNTA(C207:H207)&gt;1,"fejl",IF(D207="x",I207*0,IF(E207="x",I207*$E$6,IF(F207="x",I207*$F$6,IF(G207="x",I207*$G$6,"")))))</f>
      </c>
      <c r="K207" s="46" t="s">
        <v>841</v>
      </c>
      <c r="L207" s="128"/>
      <c r="M207" s="439">
        <f>IF(C207="x",I207*3,0)</f>
        <v>0</v>
      </c>
    </row>
    <row r="208" spans="3:13" ht="12">
      <c r="C208" s="167"/>
      <c r="D208" s="91"/>
      <c r="E208" s="91"/>
      <c r="F208" s="91"/>
      <c r="G208" s="91"/>
      <c r="H208" s="45"/>
      <c r="I208" s="63"/>
      <c r="J208" s="146"/>
      <c r="K208" s="253"/>
      <c r="L208" s="89"/>
      <c r="M208" s="439"/>
    </row>
    <row r="209" spans="1:13" ht="12.75" customHeight="1">
      <c r="A209" s="423" t="s">
        <v>348</v>
      </c>
      <c r="B209" s="12" t="s">
        <v>307</v>
      </c>
      <c r="C209" s="166"/>
      <c r="D209" s="91"/>
      <c r="E209" s="91"/>
      <c r="F209" s="91"/>
      <c r="G209" s="91"/>
      <c r="H209" s="45"/>
      <c r="I209" s="63"/>
      <c r="J209" s="147"/>
      <c r="K209" s="253"/>
      <c r="L209" s="89"/>
      <c r="M209" s="439"/>
    </row>
    <row r="210" spans="1:13" ht="49.5">
      <c r="A210" s="404" t="s">
        <v>350</v>
      </c>
      <c r="B210" s="216" t="s">
        <v>523</v>
      </c>
      <c r="C210" s="174"/>
      <c r="D210" s="117"/>
      <c r="E210" s="117"/>
      <c r="F210" s="117"/>
      <c r="G210" s="116"/>
      <c r="H210" s="132"/>
      <c r="I210" s="123">
        <v>2</v>
      </c>
      <c r="J210" s="135">
        <f>IF(COUNTA(C210:H210)&gt;1,"fejl",IF(D210="x",I210*0,IF(E210="x",I210*$E$6,IF(F210="x",I210*$F$6,IF(G210="x",I210*$G$6,"")))))</f>
      </c>
      <c r="K210" s="46" t="s">
        <v>842</v>
      </c>
      <c r="L210" s="128"/>
      <c r="M210" s="439">
        <f>IF(C210="x",I210*3,0)</f>
        <v>0</v>
      </c>
    </row>
    <row r="211" spans="1:13" ht="132.75" customHeight="1">
      <c r="A211" s="404" t="s">
        <v>351</v>
      </c>
      <c r="B211" s="215" t="s">
        <v>315</v>
      </c>
      <c r="C211" s="174"/>
      <c r="D211" s="117"/>
      <c r="E211" s="117"/>
      <c r="F211" s="117"/>
      <c r="G211" s="116"/>
      <c r="H211" s="132"/>
      <c r="I211" s="123">
        <v>2</v>
      </c>
      <c r="J211" s="135">
        <f aca="true" t="shared" si="23" ref="J211:J216">IF(COUNTA(C211:H211)&gt;1,"fejl",IF(D211="x",I211*0,IF(E211="x",I211*$E$6,IF(F211="x",I211*$F$6,IF(G211="x",I211*$G$6,"")))))</f>
      </c>
      <c r="K211" s="46" t="s">
        <v>843</v>
      </c>
      <c r="L211" s="119"/>
      <c r="M211" s="439">
        <f aca="true" t="shared" si="24" ref="M211:M216">IF(C211="x",I211*3,0)</f>
        <v>0</v>
      </c>
    </row>
    <row r="212" spans="1:13" ht="33" customHeight="1">
      <c r="A212" s="403" t="s">
        <v>352</v>
      </c>
      <c r="B212" s="215" t="s">
        <v>316</v>
      </c>
      <c r="C212" s="174"/>
      <c r="D212" s="117"/>
      <c r="E212" s="117"/>
      <c r="F212" s="117"/>
      <c r="G212" s="116"/>
      <c r="H212" s="132"/>
      <c r="I212" s="123">
        <v>1</v>
      </c>
      <c r="J212" s="135">
        <f t="shared" si="23"/>
      </c>
      <c r="K212" s="46" t="s">
        <v>844</v>
      </c>
      <c r="L212" s="128"/>
      <c r="M212" s="439">
        <f t="shared" si="24"/>
        <v>0</v>
      </c>
    </row>
    <row r="213" spans="1:13" ht="174.75">
      <c r="A213" s="404" t="s">
        <v>353</v>
      </c>
      <c r="B213" s="215" t="s">
        <v>317</v>
      </c>
      <c r="C213" s="174"/>
      <c r="D213" s="117"/>
      <c r="E213" s="117"/>
      <c r="F213" s="117"/>
      <c r="G213" s="116"/>
      <c r="H213" s="132"/>
      <c r="I213" s="123">
        <v>2</v>
      </c>
      <c r="J213" s="135">
        <f t="shared" si="23"/>
      </c>
      <c r="K213" s="46" t="s">
        <v>845</v>
      </c>
      <c r="L213" s="119"/>
      <c r="M213" s="439">
        <f t="shared" si="24"/>
        <v>0</v>
      </c>
    </row>
    <row r="214" spans="1:13" ht="120" customHeight="1">
      <c r="A214" s="404" t="s">
        <v>354</v>
      </c>
      <c r="B214" s="215" t="s">
        <v>318</v>
      </c>
      <c r="C214" s="174"/>
      <c r="D214" s="117"/>
      <c r="E214" s="117"/>
      <c r="F214" s="117"/>
      <c r="G214" s="116"/>
      <c r="H214" s="132"/>
      <c r="I214" s="123">
        <v>1</v>
      </c>
      <c r="J214" s="135">
        <f t="shared" si="23"/>
      </c>
      <c r="K214" s="46" t="s">
        <v>846</v>
      </c>
      <c r="L214" s="128"/>
      <c r="M214" s="439">
        <f t="shared" si="24"/>
        <v>0</v>
      </c>
    </row>
    <row r="215" spans="1:13" ht="62.25">
      <c r="A215" s="404" t="s">
        <v>355</v>
      </c>
      <c r="B215" s="215" t="s">
        <v>319</v>
      </c>
      <c r="C215" s="174"/>
      <c r="D215" s="117"/>
      <c r="E215" s="117"/>
      <c r="F215" s="117"/>
      <c r="G215" s="116"/>
      <c r="H215" s="132"/>
      <c r="I215" s="123">
        <v>3</v>
      </c>
      <c r="J215" s="135">
        <f t="shared" si="23"/>
      </c>
      <c r="K215" s="46" t="s">
        <v>847</v>
      </c>
      <c r="L215" s="128"/>
      <c r="M215" s="439">
        <f t="shared" si="24"/>
        <v>0</v>
      </c>
    </row>
    <row r="216" spans="1:13" ht="62.25">
      <c r="A216" s="404" t="s">
        <v>356</v>
      </c>
      <c r="B216" s="215" t="s">
        <v>998</v>
      </c>
      <c r="C216" s="174"/>
      <c r="D216" s="116"/>
      <c r="E216" s="116"/>
      <c r="F216" s="116"/>
      <c r="G216" s="116"/>
      <c r="H216" s="142"/>
      <c r="I216" s="156">
        <v>1</v>
      </c>
      <c r="J216" s="135">
        <f t="shared" si="23"/>
      </c>
      <c r="K216" s="46" t="s">
        <v>999</v>
      </c>
      <c r="L216" s="128"/>
      <c r="M216" s="439">
        <f t="shared" si="24"/>
        <v>0</v>
      </c>
    </row>
    <row r="217" spans="1:13" ht="62.25">
      <c r="A217" s="404" t="s">
        <v>595</v>
      </c>
      <c r="B217" s="216" t="s">
        <v>583</v>
      </c>
      <c r="C217" s="116"/>
      <c r="D217" s="117"/>
      <c r="E217" s="117"/>
      <c r="F217" s="117"/>
      <c r="G217" s="116"/>
      <c r="H217" s="132"/>
      <c r="I217" s="123">
        <v>3</v>
      </c>
      <c r="J217" s="135">
        <f aca="true" t="shared" si="25" ref="J217:J224">IF(COUNTA(C217:H217)&gt;1,"fejl",IF(D217="x",I217*0,IF(E217="x",I217*$E$6,IF(F217="x",I217*$F$6,IF(G217="x",I217*$G$6,"")))))</f>
      </c>
      <c r="K217" s="46" t="s">
        <v>848</v>
      </c>
      <c r="L217" s="119"/>
      <c r="M217" s="439">
        <f aca="true" t="shared" si="26" ref="M217:M224">IF(C217="x",I217*3,0)</f>
        <v>0</v>
      </c>
    </row>
    <row r="218" spans="1:13" ht="49.5">
      <c r="A218" s="404" t="s">
        <v>596</v>
      </c>
      <c r="B218" s="215" t="s">
        <v>121</v>
      </c>
      <c r="C218" s="174"/>
      <c r="D218" s="117"/>
      <c r="E218" s="117"/>
      <c r="F218" s="117"/>
      <c r="G218" s="116"/>
      <c r="H218" s="132"/>
      <c r="I218" s="123">
        <v>2</v>
      </c>
      <c r="J218" s="135">
        <f t="shared" si="25"/>
      </c>
      <c r="K218" s="46" t="s">
        <v>849</v>
      </c>
      <c r="L218" s="128"/>
      <c r="M218" s="439">
        <f t="shared" si="26"/>
        <v>0</v>
      </c>
    </row>
    <row r="219" spans="1:13" ht="62.25">
      <c r="A219" s="404" t="s">
        <v>597</v>
      </c>
      <c r="B219" s="216" t="s">
        <v>320</v>
      </c>
      <c r="C219" s="174"/>
      <c r="D219" s="117"/>
      <c r="E219" s="117"/>
      <c r="F219" s="117"/>
      <c r="G219" s="116"/>
      <c r="H219" s="132"/>
      <c r="I219" s="123">
        <v>2</v>
      </c>
      <c r="J219" s="135">
        <f t="shared" si="25"/>
      </c>
      <c r="K219" s="46" t="s">
        <v>945</v>
      </c>
      <c r="L219" s="119"/>
      <c r="M219" s="439">
        <f t="shared" si="26"/>
        <v>0</v>
      </c>
    </row>
    <row r="220" spans="1:13" ht="24.75">
      <c r="A220" s="404" t="s">
        <v>598</v>
      </c>
      <c r="B220" s="220" t="s">
        <v>122</v>
      </c>
      <c r="C220" s="176"/>
      <c r="D220" s="117"/>
      <c r="E220" s="117"/>
      <c r="F220" s="117"/>
      <c r="G220" s="116"/>
      <c r="H220" s="132"/>
      <c r="I220" s="123">
        <v>2</v>
      </c>
      <c r="J220" s="135">
        <f t="shared" si="25"/>
      </c>
      <c r="K220" s="46" t="s">
        <v>850</v>
      </c>
      <c r="L220" s="119"/>
      <c r="M220" s="439">
        <f t="shared" si="26"/>
        <v>0</v>
      </c>
    </row>
    <row r="221" spans="1:13" ht="24.75">
      <c r="A221" s="404" t="s">
        <v>599</v>
      </c>
      <c r="B221" s="221" t="s">
        <v>54</v>
      </c>
      <c r="C221" s="176"/>
      <c r="D221" s="117"/>
      <c r="E221" s="117"/>
      <c r="F221" s="117"/>
      <c r="G221" s="116"/>
      <c r="H221" s="132"/>
      <c r="I221" s="123">
        <v>2</v>
      </c>
      <c r="J221" s="135">
        <f t="shared" si="25"/>
      </c>
      <c r="K221" s="46" t="s">
        <v>851</v>
      </c>
      <c r="L221" s="119"/>
      <c r="M221" s="439">
        <f t="shared" si="26"/>
        <v>0</v>
      </c>
    </row>
    <row r="222" spans="1:13" ht="37.5">
      <c r="A222" s="404" t="s">
        <v>600</v>
      </c>
      <c r="B222" s="221" t="s">
        <v>321</v>
      </c>
      <c r="C222" s="176"/>
      <c r="D222" s="117"/>
      <c r="E222" s="117"/>
      <c r="F222" s="117"/>
      <c r="G222" s="116"/>
      <c r="H222" s="132"/>
      <c r="I222" s="123">
        <v>2</v>
      </c>
      <c r="J222" s="135">
        <f t="shared" si="25"/>
      </c>
      <c r="K222" s="46" t="s">
        <v>852</v>
      </c>
      <c r="L222" s="119"/>
      <c r="M222" s="439">
        <f t="shared" si="26"/>
        <v>0</v>
      </c>
    </row>
    <row r="223" spans="1:13" ht="37.5">
      <c r="A223" s="404" t="s">
        <v>601</v>
      </c>
      <c r="B223" s="221" t="s">
        <v>55</v>
      </c>
      <c r="C223" s="176"/>
      <c r="D223" s="117"/>
      <c r="E223" s="117"/>
      <c r="F223" s="117"/>
      <c r="G223" s="116"/>
      <c r="H223" s="132"/>
      <c r="I223" s="123">
        <v>1</v>
      </c>
      <c r="J223" s="135">
        <f t="shared" si="25"/>
      </c>
      <c r="K223" s="46" t="s">
        <v>946</v>
      </c>
      <c r="L223" s="119"/>
      <c r="M223" s="439">
        <f t="shared" si="26"/>
        <v>0</v>
      </c>
    </row>
    <row r="224" spans="1:13" ht="87">
      <c r="A224" s="404" t="s">
        <v>602</v>
      </c>
      <c r="B224" s="221" t="s">
        <v>322</v>
      </c>
      <c r="C224" s="176"/>
      <c r="D224" s="117"/>
      <c r="E224" s="117"/>
      <c r="F224" s="117"/>
      <c r="G224" s="116"/>
      <c r="H224" s="132"/>
      <c r="I224" s="123">
        <v>2</v>
      </c>
      <c r="J224" s="122">
        <f t="shared" si="25"/>
      </c>
      <c r="K224" s="46" t="s">
        <v>853</v>
      </c>
      <c r="L224" s="119"/>
      <c r="M224" s="439">
        <f t="shared" si="26"/>
        <v>0</v>
      </c>
    </row>
    <row r="225" spans="3:13" ht="12">
      <c r="C225" s="167"/>
      <c r="D225" s="91"/>
      <c r="E225" s="91"/>
      <c r="F225" s="91"/>
      <c r="G225" s="91"/>
      <c r="H225" s="45"/>
      <c r="I225" s="63"/>
      <c r="J225" s="148"/>
      <c r="K225" s="253"/>
      <c r="M225" s="439"/>
    </row>
    <row r="226" spans="1:13" ht="12.75">
      <c r="A226" s="354" t="s">
        <v>361</v>
      </c>
      <c r="B226" s="12" t="s">
        <v>764</v>
      </c>
      <c r="C226" s="166"/>
      <c r="D226" s="91"/>
      <c r="E226" s="91"/>
      <c r="F226" s="91"/>
      <c r="G226" s="91"/>
      <c r="H226" s="45"/>
      <c r="I226" s="63"/>
      <c r="J226" s="147"/>
      <c r="K226" s="253"/>
      <c r="M226" s="439"/>
    </row>
    <row r="227" spans="1:13" ht="99.75">
      <c r="A227" s="404" t="s">
        <v>362</v>
      </c>
      <c r="B227" s="215" t="s">
        <v>326</v>
      </c>
      <c r="C227" s="174"/>
      <c r="D227" s="117"/>
      <c r="E227" s="117"/>
      <c r="F227" s="117"/>
      <c r="G227" s="116"/>
      <c r="H227" s="132"/>
      <c r="I227" s="123">
        <v>2</v>
      </c>
      <c r="J227" s="135">
        <f>IF(COUNTA(C227:H227)&gt;1,"fejl",IF(D227="x",I227*0,IF(E227="x",I227*$E$6,IF(F227="x",I227*$F$6,IF(G227="x",I227*$G$6,"")))))</f>
      </c>
      <c r="K227" s="358" t="s">
        <v>1105</v>
      </c>
      <c r="L227" s="119"/>
      <c r="M227" s="439">
        <f>IF(C227="x",I227*3,0)</f>
        <v>0</v>
      </c>
    </row>
    <row r="228" spans="1:13" ht="75">
      <c r="A228" s="403" t="s">
        <v>363</v>
      </c>
      <c r="B228" s="215" t="s">
        <v>524</v>
      </c>
      <c r="C228" s="174"/>
      <c r="D228" s="117"/>
      <c r="E228" s="117"/>
      <c r="F228" s="117"/>
      <c r="G228" s="116"/>
      <c r="H228" s="132"/>
      <c r="I228" s="123">
        <v>2</v>
      </c>
      <c r="J228" s="135">
        <f>IF(COUNTA(C228:H228)&gt;1,"fejl",IF(D228="x",I228*0,IF(E228="x",I228*$E$6,IF(F228="x",I228*$F$6,IF(G228="x",I228*$G$6,"")))))</f>
      </c>
      <c r="K228" s="46" t="s">
        <v>545</v>
      </c>
      <c r="L228" s="128"/>
      <c r="M228" s="439">
        <f>IF(C228="x",I228*3,0)</f>
        <v>0</v>
      </c>
    </row>
    <row r="229" spans="1:13" ht="62.25">
      <c r="A229" s="404" t="s">
        <v>603</v>
      </c>
      <c r="B229" s="216" t="s">
        <v>56</v>
      </c>
      <c r="C229" s="174"/>
      <c r="D229" s="117"/>
      <c r="E229" s="117"/>
      <c r="F229" s="117"/>
      <c r="G229" s="116"/>
      <c r="H229" s="132"/>
      <c r="I229" s="123">
        <v>2</v>
      </c>
      <c r="J229" s="135">
        <f>IF(COUNTA(C229:H229)&gt;1,"fejl",IF(D229="x",I229*0,IF(E229="x",I229*$E$6,IF(F229="x",I229*$F$6,IF(G229="x",I229*$G$6,"")))))</f>
      </c>
      <c r="K229" s="46" t="s">
        <v>854</v>
      </c>
      <c r="L229" s="119"/>
      <c r="M229" s="439">
        <f>IF(C229="x",I229*3,0)</f>
        <v>0</v>
      </c>
    </row>
    <row r="230" spans="1:13" ht="49.5">
      <c r="A230" s="404" t="s">
        <v>604</v>
      </c>
      <c r="B230" s="215" t="s">
        <v>57</v>
      </c>
      <c r="C230" s="174"/>
      <c r="D230" s="117"/>
      <c r="E230" s="117"/>
      <c r="F230" s="117"/>
      <c r="G230" s="116"/>
      <c r="H230" s="132"/>
      <c r="I230" s="131">
        <v>2</v>
      </c>
      <c r="J230" s="135">
        <f>IF(COUNTA(C230:H230)&gt;1,"fejl",IF(D230="x",I230*0,IF(E230="x",I230*$E$6,IF(F230="x",I230*$F$6,IF(G230="x",I230*$G$6,"")))))</f>
      </c>
      <c r="K230" s="46" t="s">
        <v>855</v>
      </c>
      <c r="L230" s="119"/>
      <c r="M230" s="439">
        <f>IF(C230="x",I230*3,0)</f>
        <v>0</v>
      </c>
    </row>
    <row r="231" spans="1:13" ht="62.25">
      <c r="A231" s="404" t="s">
        <v>605</v>
      </c>
      <c r="B231" s="216" t="s">
        <v>1042</v>
      </c>
      <c r="C231" s="174"/>
      <c r="D231" s="117"/>
      <c r="E231" s="117"/>
      <c r="F231" s="117"/>
      <c r="G231" s="116"/>
      <c r="H231" s="132"/>
      <c r="I231" s="131">
        <v>2</v>
      </c>
      <c r="J231" s="135">
        <f>IF(COUNTA(C231:H231)&gt;1,"fejl",IF(D231="x",I231*0,IF(E231="x",I231*$E$6,IF(F231="x",I231*$F$6,IF(G231="x",I231*$G$6,"")))))</f>
      </c>
      <c r="K231" s="364" t="s">
        <v>1108</v>
      </c>
      <c r="L231" s="119"/>
      <c r="M231" s="439">
        <f>IF(C231="x",I231*3,0)</f>
        <v>0</v>
      </c>
    </row>
    <row r="232" spans="3:13" ht="12">
      <c r="C232" s="167"/>
      <c r="D232" s="91"/>
      <c r="E232" s="91"/>
      <c r="F232" s="91"/>
      <c r="G232" s="91"/>
      <c r="H232" s="45"/>
      <c r="I232" s="63"/>
      <c r="J232" s="146"/>
      <c r="K232" s="253"/>
      <c r="M232" s="439"/>
    </row>
    <row r="233" spans="1:13" ht="12.75">
      <c r="A233" s="354" t="s">
        <v>606</v>
      </c>
      <c r="B233" s="12" t="s">
        <v>0</v>
      </c>
      <c r="C233" s="166"/>
      <c r="D233" s="91"/>
      <c r="E233" s="91"/>
      <c r="F233" s="91"/>
      <c r="G233" s="91"/>
      <c r="H233" s="45"/>
      <c r="I233" s="63"/>
      <c r="J233" s="147"/>
      <c r="K233" s="253"/>
      <c r="M233" s="439"/>
    </row>
    <row r="234" spans="1:13" ht="62.25">
      <c r="A234" s="421" t="s">
        <v>607</v>
      </c>
      <c r="B234" s="232" t="s">
        <v>327</v>
      </c>
      <c r="C234" s="176"/>
      <c r="D234" s="117"/>
      <c r="E234" s="117"/>
      <c r="F234" s="117"/>
      <c r="G234" s="116"/>
      <c r="H234" s="132"/>
      <c r="I234" s="123">
        <v>1</v>
      </c>
      <c r="J234" s="135">
        <f>IF(COUNTA(C234:H234)&gt;1,"fejl",IF(D234="x",I234*0,IF(E234="x",I234*$E$6,IF(F234="x",I234*$F$6,IF(G234="x",I234*$G$6,"")))))</f>
      </c>
      <c r="K234" s="46" t="s">
        <v>546</v>
      </c>
      <c r="L234" s="119"/>
      <c r="M234" s="439">
        <f>IF(C234="x",I234*3,0)</f>
        <v>0</v>
      </c>
    </row>
    <row r="235" spans="1:13" ht="45" customHeight="1">
      <c r="A235" s="421" t="s">
        <v>608</v>
      </c>
      <c r="B235" s="232" t="s">
        <v>525</v>
      </c>
      <c r="C235" s="176"/>
      <c r="D235" s="117"/>
      <c r="E235" s="117"/>
      <c r="F235" s="117"/>
      <c r="G235" s="116"/>
      <c r="H235" s="132"/>
      <c r="I235" s="123">
        <v>1</v>
      </c>
      <c r="J235" s="135">
        <f>IF(COUNTA(C235:H235)&gt;1,"fejl",IF(D235="x",I235*0,IF(E235="x",I235*$E$6,IF(F235="x",I235*$F$6,IF(G235="x",I235*$G$6,"")))))</f>
      </c>
      <c r="K235" s="46" t="s">
        <v>856</v>
      </c>
      <c r="L235" s="119"/>
      <c r="M235" s="439">
        <f>IF(C235="x",I235*3,0)</f>
        <v>0</v>
      </c>
    </row>
    <row r="236" spans="1:13" ht="49.5">
      <c r="A236" s="421" t="s">
        <v>609</v>
      </c>
      <c r="B236" s="232" t="s">
        <v>328</v>
      </c>
      <c r="C236" s="176"/>
      <c r="D236" s="117"/>
      <c r="E236" s="117"/>
      <c r="F236" s="117"/>
      <c r="G236" s="116"/>
      <c r="H236" s="132"/>
      <c r="I236" s="123">
        <v>1</v>
      </c>
      <c r="J236" s="135">
        <f>IF(COUNTA(C236:H236)&gt;1,"fejl",IF(D236="x",I236*0,IF(E236="x",I236*$E$6,IF(F236="x",I236*$F$6,IF(G236="x",I236*$G$6,"")))))</f>
      </c>
      <c r="K236" s="46" t="s">
        <v>547</v>
      </c>
      <c r="L236" s="119"/>
      <c r="M236" s="439">
        <f>IF(C236="x",I236*3,0)</f>
        <v>0</v>
      </c>
    </row>
    <row r="237" spans="1:13" ht="69.75" customHeight="1">
      <c r="A237" s="421" t="s">
        <v>610</v>
      </c>
      <c r="B237" s="232" t="s">
        <v>329</v>
      </c>
      <c r="C237" s="176"/>
      <c r="D237" s="117"/>
      <c r="E237" s="117"/>
      <c r="F237" s="117"/>
      <c r="G237" s="116"/>
      <c r="H237" s="132"/>
      <c r="I237" s="123">
        <v>2</v>
      </c>
      <c r="J237" s="135">
        <f>IF(COUNTA(C237:H237)&gt;1,"fejl",IF(D237="x",I237*0,IF(E237="x",I237*$E$6,IF(F237="x",I237*$F$6,IF(G237="x",I237*$G$6,"")))))</f>
      </c>
      <c r="K237" s="46" t="s">
        <v>857</v>
      </c>
      <c r="L237" s="119"/>
      <c r="M237" s="439">
        <f>IF(C237="x",I237*3,0)</f>
        <v>0</v>
      </c>
    </row>
    <row r="238" spans="3:13" ht="12">
      <c r="C238" s="167"/>
      <c r="D238" s="91"/>
      <c r="E238" s="91"/>
      <c r="F238" s="91"/>
      <c r="G238" s="91"/>
      <c r="H238" s="45"/>
      <c r="I238" s="63"/>
      <c r="J238" s="146"/>
      <c r="K238" s="253"/>
      <c r="M238" s="439"/>
    </row>
    <row r="239" spans="1:13" ht="12.75">
      <c r="A239" s="354" t="s">
        <v>611</v>
      </c>
      <c r="B239" s="12" t="s">
        <v>2</v>
      </c>
      <c r="C239" s="166"/>
      <c r="D239" s="91"/>
      <c r="E239" s="91"/>
      <c r="F239" s="91"/>
      <c r="G239" s="91"/>
      <c r="H239" s="45"/>
      <c r="I239" s="63"/>
      <c r="J239" s="147"/>
      <c r="K239" s="253"/>
      <c r="M239" s="439"/>
    </row>
    <row r="240" spans="1:13" ht="75">
      <c r="A240" s="412" t="s">
        <v>612</v>
      </c>
      <c r="B240" s="260" t="s">
        <v>526</v>
      </c>
      <c r="C240" s="116"/>
      <c r="D240" s="117"/>
      <c r="E240" s="117"/>
      <c r="F240" s="116"/>
      <c r="G240" s="393"/>
      <c r="H240" s="429"/>
      <c r="I240" s="131">
        <v>2</v>
      </c>
      <c r="J240" s="135">
        <f>IF(COUNTA(C240:H240)&gt;1,"fejl",IF(D240="x",I240*0,IF(E240="x",I240*$E$6,IF(F240="x",I240*$F$6,IF(G240="x",I240*$G$6,"")))))</f>
      </c>
      <c r="K240" s="46" t="s">
        <v>858</v>
      </c>
      <c r="L240" s="128"/>
      <c r="M240" s="439">
        <f>IF(C240="x",I240*3,0)</f>
        <v>0</v>
      </c>
    </row>
    <row r="241" spans="1:13" ht="141.75" customHeight="1">
      <c r="A241" s="404" t="s">
        <v>613</v>
      </c>
      <c r="B241" s="234" t="s">
        <v>66</v>
      </c>
      <c r="C241" s="175"/>
      <c r="D241" s="181"/>
      <c r="E241" s="183"/>
      <c r="F241" s="182"/>
      <c r="G241" s="183"/>
      <c r="H241" s="180"/>
      <c r="I241" s="179">
        <v>1</v>
      </c>
      <c r="J241" s="179">
        <f>IF(COUNTA(C241:H241)&gt;1,"fejl",IF(D241="x",I241*0,IF(E241="x",I241*$E$6,IF(F241="x",I241*$F$6,IF(G241="x",I241*$G$6,"")))))</f>
      </c>
      <c r="K241" s="358" t="s">
        <v>1109</v>
      </c>
      <c r="L241" s="119"/>
      <c r="M241" s="439">
        <f>IF(C241="x",I241*3,0)</f>
        <v>0</v>
      </c>
    </row>
    <row r="242" spans="1:13" ht="75">
      <c r="A242" s="404" t="s">
        <v>614</v>
      </c>
      <c r="B242" s="216" t="s">
        <v>584</v>
      </c>
      <c r="C242" s="116"/>
      <c r="D242" s="117"/>
      <c r="E242" s="117"/>
      <c r="F242" s="117"/>
      <c r="G242" s="116"/>
      <c r="H242" s="132"/>
      <c r="I242" s="123">
        <v>2</v>
      </c>
      <c r="J242" s="122">
        <f>IF(COUNTA(C242:H242)&gt;1,"fejl",IF(D242="x",I242*0,IF(E242="x",I242*$E$6,IF(F242="x",I242*$F$6,IF(G242="x",I242*$G$6,"")))))</f>
      </c>
      <c r="K242" s="291" t="s">
        <v>859</v>
      </c>
      <c r="L242" s="128"/>
      <c r="M242" s="439">
        <f>IF(C242="x",I242*3,0)</f>
        <v>0</v>
      </c>
    </row>
    <row r="243" spans="1:13" ht="12.75">
      <c r="A243" s="414"/>
      <c r="B243" s="69"/>
      <c r="C243" s="191"/>
      <c r="D243" s="192"/>
      <c r="E243" s="192"/>
      <c r="F243" s="192"/>
      <c r="G243" s="193"/>
      <c r="H243" s="209"/>
      <c r="I243" s="194"/>
      <c r="J243" s="194"/>
      <c r="K243" s="289"/>
      <c r="L243" s="235"/>
      <c r="M243" s="439"/>
    </row>
    <row r="244" spans="1:13" ht="12.75">
      <c r="A244" s="414" t="s">
        <v>615</v>
      </c>
      <c r="B244" s="206" t="s">
        <v>4</v>
      </c>
      <c r="C244" s="191"/>
      <c r="D244" s="192"/>
      <c r="E244" s="192"/>
      <c r="F244" s="192"/>
      <c r="G244" s="193"/>
      <c r="H244" s="209"/>
      <c r="I244" s="194"/>
      <c r="J244" s="194"/>
      <c r="K244" s="286"/>
      <c r="L244" s="295"/>
      <c r="M244" s="439"/>
    </row>
    <row r="245" spans="1:13" ht="99.75">
      <c r="A245" s="404" t="s">
        <v>616</v>
      </c>
      <c r="B245" s="73" t="s">
        <v>960</v>
      </c>
      <c r="C245" s="174"/>
      <c r="D245" s="117"/>
      <c r="E245" s="116"/>
      <c r="F245" s="117"/>
      <c r="G245" s="116"/>
      <c r="H245" s="132"/>
      <c r="I245" s="123">
        <v>2</v>
      </c>
      <c r="J245" s="122">
        <f aca="true" t="shared" si="27" ref="J245:J258">IF(COUNTA(C245:H245)&gt;1,"fejl",IF(D245="x",I245*0,IF(E245="x",I245*$E$6,IF(F245="x",I245*$F$6,IF(G245="x",I245*$G$6,"")))))</f>
      </c>
      <c r="K245" s="292" t="s">
        <v>961</v>
      </c>
      <c r="L245" s="119"/>
      <c r="M245" s="439">
        <f aca="true" t="shared" si="28" ref="M245:M250">IF(C245="x",I245*3,0)</f>
        <v>0</v>
      </c>
    </row>
    <row r="246" spans="1:13" ht="162">
      <c r="A246" s="404" t="s">
        <v>617</v>
      </c>
      <c r="B246" s="355" t="s">
        <v>1003</v>
      </c>
      <c r="C246" s="174"/>
      <c r="D246" s="117"/>
      <c r="E246" s="117"/>
      <c r="F246" s="117"/>
      <c r="G246" s="116"/>
      <c r="H246" s="132"/>
      <c r="I246" s="123">
        <v>3</v>
      </c>
      <c r="J246" s="135">
        <f t="shared" si="27"/>
      </c>
      <c r="K246" s="46" t="s">
        <v>860</v>
      </c>
      <c r="L246" s="119"/>
      <c r="M246" s="439">
        <f t="shared" si="28"/>
        <v>0</v>
      </c>
    </row>
    <row r="247" spans="1:13" ht="75">
      <c r="A247" s="404" t="s">
        <v>618</v>
      </c>
      <c r="B247" s="66" t="s">
        <v>330</v>
      </c>
      <c r="C247" s="116"/>
      <c r="D247" s="117"/>
      <c r="E247" s="117"/>
      <c r="F247" s="117"/>
      <c r="G247" s="116"/>
      <c r="H247" s="132"/>
      <c r="I247" s="123">
        <v>2</v>
      </c>
      <c r="J247" s="135">
        <f t="shared" si="27"/>
      </c>
      <c r="K247" s="46" t="s">
        <v>861</v>
      </c>
      <c r="L247" s="119"/>
      <c r="M247" s="439">
        <f t="shared" si="28"/>
        <v>0</v>
      </c>
    </row>
    <row r="248" spans="1:13" ht="75">
      <c r="A248" s="404" t="s">
        <v>619</v>
      </c>
      <c r="B248" s="66" t="s">
        <v>331</v>
      </c>
      <c r="C248" s="366"/>
      <c r="D248" s="117"/>
      <c r="E248" s="117"/>
      <c r="F248" s="117"/>
      <c r="G248" s="116"/>
      <c r="H248" s="132"/>
      <c r="I248" s="123">
        <v>3</v>
      </c>
      <c r="J248" s="135">
        <f t="shared" si="27"/>
      </c>
      <c r="K248" s="46" t="s">
        <v>862</v>
      </c>
      <c r="L248" s="119"/>
      <c r="M248" s="439">
        <f t="shared" si="28"/>
        <v>0</v>
      </c>
    </row>
    <row r="249" spans="1:13" ht="49.5">
      <c r="A249" s="404" t="s">
        <v>620</v>
      </c>
      <c r="B249" s="66" t="s">
        <v>527</v>
      </c>
      <c r="C249" s="366"/>
      <c r="D249" s="117"/>
      <c r="E249" s="117"/>
      <c r="F249" s="117"/>
      <c r="G249" s="116"/>
      <c r="H249" s="132"/>
      <c r="I249" s="123">
        <v>3</v>
      </c>
      <c r="J249" s="135">
        <f t="shared" si="27"/>
      </c>
      <c r="K249" s="46" t="s">
        <v>863</v>
      </c>
      <c r="L249" s="119"/>
      <c r="M249" s="439">
        <f t="shared" si="28"/>
        <v>0</v>
      </c>
    </row>
    <row r="250" spans="1:13" ht="87">
      <c r="A250" s="404" t="s">
        <v>621</v>
      </c>
      <c r="B250" s="66" t="s">
        <v>332</v>
      </c>
      <c r="C250" s="366"/>
      <c r="D250" s="117"/>
      <c r="E250" s="117"/>
      <c r="F250" s="117"/>
      <c r="G250" s="116"/>
      <c r="H250" s="132"/>
      <c r="I250" s="123">
        <v>3</v>
      </c>
      <c r="J250" s="135">
        <f t="shared" si="27"/>
      </c>
      <c r="K250" s="46" t="s">
        <v>864</v>
      </c>
      <c r="L250" s="119"/>
      <c r="M250" s="439">
        <f t="shared" si="28"/>
        <v>0</v>
      </c>
    </row>
    <row r="251" spans="1:13" ht="62.25">
      <c r="A251" s="404" t="s">
        <v>622</v>
      </c>
      <c r="B251" s="214" t="s">
        <v>333</v>
      </c>
      <c r="C251" s="366"/>
      <c r="D251" s="117"/>
      <c r="E251" s="117"/>
      <c r="F251" s="116"/>
      <c r="G251" s="427"/>
      <c r="H251" s="399"/>
      <c r="I251" s="123">
        <v>3</v>
      </c>
      <c r="J251" s="135">
        <f t="shared" si="27"/>
      </c>
      <c r="K251" s="46" t="s">
        <v>947</v>
      </c>
      <c r="L251" s="119"/>
      <c r="M251" s="439">
        <f>IF(C251="x",I251*2,0)</f>
        <v>0</v>
      </c>
    </row>
    <row r="252" spans="1:13" ht="37.5">
      <c r="A252" s="404" t="s">
        <v>623</v>
      </c>
      <c r="B252" s="66" t="s">
        <v>585</v>
      </c>
      <c r="C252" s="366"/>
      <c r="D252" s="117"/>
      <c r="E252" s="117"/>
      <c r="F252" s="117"/>
      <c r="G252" s="116"/>
      <c r="H252" s="132"/>
      <c r="I252" s="123">
        <v>3</v>
      </c>
      <c r="J252" s="135">
        <f t="shared" si="27"/>
      </c>
      <c r="K252" s="46" t="s">
        <v>865</v>
      </c>
      <c r="L252" s="119"/>
      <c r="M252" s="439">
        <f aca="true" t="shared" si="29" ref="M252:M258">IF(C252="x",I252*3,0)</f>
        <v>0</v>
      </c>
    </row>
    <row r="253" spans="1:13" ht="93" customHeight="1">
      <c r="A253" s="404" t="s">
        <v>624</v>
      </c>
      <c r="B253" s="73" t="s">
        <v>573</v>
      </c>
      <c r="C253" s="174"/>
      <c r="D253" s="117"/>
      <c r="E253" s="117"/>
      <c r="F253" s="117"/>
      <c r="G253" s="116"/>
      <c r="H253" s="132"/>
      <c r="I253" s="123">
        <v>2</v>
      </c>
      <c r="J253" s="135">
        <f t="shared" si="27"/>
      </c>
      <c r="K253" s="46" t="s">
        <v>866</v>
      </c>
      <c r="L253" s="119"/>
      <c r="M253" s="439">
        <f t="shared" si="29"/>
        <v>0</v>
      </c>
    </row>
    <row r="254" spans="1:13" ht="33.75" customHeight="1">
      <c r="A254" s="404" t="s">
        <v>625</v>
      </c>
      <c r="B254" s="66" t="s">
        <v>89</v>
      </c>
      <c r="C254" s="116"/>
      <c r="D254" s="117"/>
      <c r="E254" s="117"/>
      <c r="F254" s="117"/>
      <c r="G254" s="116"/>
      <c r="H254" s="132"/>
      <c r="I254" s="123">
        <v>2</v>
      </c>
      <c r="J254" s="135">
        <f t="shared" si="27"/>
      </c>
      <c r="K254" s="46" t="s">
        <v>867</v>
      </c>
      <c r="L254" s="119"/>
      <c r="M254" s="439">
        <f t="shared" si="29"/>
        <v>0</v>
      </c>
    </row>
    <row r="255" spans="1:13" ht="66.75" customHeight="1">
      <c r="A255" s="404" t="s">
        <v>626</v>
      </c>
      <c r="B255" s="66" t="s">
        <v>337</v>
      </c>
      <c r="C255" s="174"/>
      <c r="D255" s="117"/>
      <c r="E255" s="117"/>
      <c r="F255" s="117"/>
      <c r="G255" s="116"/>
      <c r="H255" s="132"/>
      <c r="I255" s="123">
        <v>2</v>
      </c>
      <c r="J255" s="135">
        <f t="shared" si="27"/>
      </c>
      <c r="K255" s="364" t="s">
        <v>1083</v>
      </c>
      <c r="L255" s="119"/>
      <c r="M255" s="439">
        <f t="shared" si="29"/>
        <v>0</v>
      </c>
    </row>
    <row r="256" spans="1:13" ht="75">
      <c r="A256" s="404" t="s">
        <v>627</v>
      </c>
      <c r="B256" s="66" t="s">
        <v>334</v>
      </c>
      <c r="C256" s="116"/>
      <c r="D256" s="117"/>
      <c r="E256" s="117"/>
      <c r="F256" s="117"/>
      <c r="G256" s="116"/>
      <c r="H256" s="132"/>
      <c r="I256" s="123">
        <v>2</v>
      </c>
      <c r="J256" s="135">
        <f t="shared" si="27"/>
      </c>
      <c r="K256" s="46" t="s">
        <v>868</v>
      </c>
      <c r="L256" s="119"/>
      <c r="M256" s="439">
        <f t="shared" si="29"/>
        <v>0</v>
      </c>
    </row>
    <row r="257" spans="1:13" ht="37.5">
      <c r="A257" s="404" t="s">
        <v>628</v>
      </c>
      <c r="B257" s="66" t="s">
        <v>34</v>
      </c>
      <c r="C257" s="116"/>
      <c r="D257" s="117"/>
      <c r="E257" s="117"/>
      <c r="F257" s="117"/>
      <c r="G257" s="116"/>
      <c r="H257" s="132"/>
      <c r="I257" s="123">
        <v>1</v>
      </c>
      <c r="J257" s="135">
        <f t="shared" si="27"/>
      </c>
      <c r="K257" s="291" t="s">
        <v>869</v>
      </c>
      <c r="L257" s="119"/>
      <c r="M257" s="439">
        <f t="shared" si="29"/>
        <v>0</v>
      </c>
    </row>
    <row r="258" spans="1:13" ht="49.5">
      <c r="A258" s="404" t="s">
        <v>765</v>
      </c>
      <c r="B258" s="73" t="s">
        <v>766</v>
      </c>
      <c r="C258" s="116"/>
      <c r="D258" s="117"/>
      <c r="E258" s="117"/>
      <c r="F258" s="117"/>
      <c r="G258" s="116"/>
      <c r="H258" s="132"/>
      <c r="I258" s="123">
        <v>1</v>
      </c>
      <c r="J258" s="135">
        <f t="shared" si="27"/>
      </c>
      <c r="K258" s="291" t="s">
        <v>870</v>
      </c>
      <c r="L258" s="119"/>
      <c r="M258" s="439">
        <f t="shared" si="29"/>
        <v>0</v>
      </c>
    </row>
    <row r="259" spans="1:13" ht="49.5">
      <c r="A259" s="410" t="s">
        <v>978</v>
      </c>
      <c r="B259" s="163" t="s">
        <v>979</v>
      </c>
      <c r="C259" s="132"/>
      <c r="D259" s="132"/>
      <c r="E259" s="132"/>
      <c r="F259" s="132"/>
      <c r="G259" s="132"/>
      <c r="H259" s="132"/>
      <c r="I259" s="132"/>
      <c r="J259" s="132"/>
      <c r="K259" s="64" t="s">
        <v>980</v>
      </c>
      <c r="L259" s="128"/>
      <c r="M259" s="439"/>
    </row>
    <row r="260" spans="3:13" ht="12">
      <c r="C260" s="167"/>
      <c r="D260" s="91"/>
      <c r="E260" s="91"/>
      <c r="F260" s="91"/>
      <c r="G260" s="91"/>
      <c r="H260" s="45"/>
      <c r="I260" s="63"/>
      <c r="J260" s="253"/>
      <c r="K260" s="352"/>
      <c r="M260" s="439"/>
    </row>
    <row r="261" spans="1:13" ht="12.75">
      <c r="A261" s="414" t="s">
        <v>22</v>
      </c>
      <c r="B261" s="206" t="s">
        <v>365</v>
      </c>
      <c r="C261" s="191"/>
      <c r="D261" s="192"/>
      <c r="E261" s="192"/>
      <c r="F261" s="193"/>
      <c r="G261" s="194"/>
      <c r="H261" s="238"/>
      <c r="I261" s="194"/>
      <c r="J261" s="194"/>
      <c r="K261" s="285"/>
      <c r="L261" s="287"/>
      <c r="M261" s="439"/>
    </row>
    <row r="262" spans="1:13" ht="12.75">
      <c r="A262" s="414"/>
      <c r="B262" s="178"/>
      <c r="C262" s="191"/>
      <c r="D262" s="192"/>
      <c r="E262" s="192"/>
      <c r="F262" s="193"/>
      <c r="G262" s="194"/>
      <c r="H262" s="238"/>
      <c r="I262" s="194"/>
      <c r="J262" s="194"/>
      <c r="K262" s="285"/>
      <c r="L262" s="287"/>
      <c r="M262" s="439"/>
    </row>
    <row r="263" spans="1:13" ht="12.75">
      <c r="A263" s="414" t="s">
        <v>163</v>
      </c>
      <c r="B263" s="206" t="s">
        <v>366</v>
      </c>
      <c r="C263" s="191"/>
      <c r="D263" s="192"/>
      <c r="E263" s="192"/>
      <c r="F263" s="193"/>
      <c r="G263" s="194"/>
      <c r="H263" s="238"/>
      <c r="I263" s="194"/>
      <c r="J263" s="194"/>
      <c r="K263" s="286"/>
      <c r="L263" s="288"/>
      <c r="M263" s="439"/>
    </row>
    <row r="264" spans="1:13" ht="87">
      <c r="A264" s="407" t="s">
        <v>164</v>
      </c>
      <c r="B264" s="227" t="s">
        <v>367</v>
      </c>
      <c r="C264" s="366"/>
      <c r="D264" s="117"/>
      <c r="E264" s="117"/>
      <c r="F264" s="116"/>
      <c r="G264" s="427"/>
      <c r="H264" s="399"/>
      <c r="I264" s="123">
        <v>3</v>
      </c>
      <c r="J264" s="135">
        <f>IF(COUNTA(C264:H264)&gt;1,"fejl",IF(D264="x",I264*0,IF(E264="x",I264*$E$6,IF(F264="x",I264*$F$6,IF(G264="x",I264*$G$6,"")))))</f>
      </c>
      <c r="K264" s="364" t="s">
        <v>1101</v>
      </c>
      <c r="L264" s="119"/>
      <c r="M264" s="439">
        <f>IF(C264="x",I264*3,0)</f>
        <v>0</v>
      </c>
    </row>
    <row r="265" spans="3:13" ht="12">
      <c r="C265" s="167"/>
      <c r="D265" s="91"/>
      <c r="E265" s="91"/>
      <c r="F265" s="91"/>
      <c r="G265" s="91"/>
      <c r="H265" s="45"/>
      <c r="I265" s="63"/>
      <c r="J265" s="146"/>
      <c r="K265" s="253"/>
      <c r="M265" s="439"/>
    </row>
    <row r="266" spans="1:13" ht="12.75">
      <c r="A266" s="354" t="s">
        <v>368</v>
      </c>
      <c r="B266" s="12" t="s">
        <v>369</v>
      </c>
      <c r="C266" s="166"/>
      <c r="D266" s="91"/>
      <c r="E266" s="91"/>
      <c r="F266" s="91"/>
      <c r="G266" s="91"/>
      <c r="H266" s="45"/>
      <c r="I266" s="63"/>
      <c r="J266" s="147"/>
      <c r="K266" s="253"/>
      <c r="M266" s="439"/>
    </row>
    <row r="267" spans="1:13" ht="99.75">
      <c r="A267" s="405" t="s">
        <v>370</v>
      </c>
      <c r="B267" s="73" t="s">
        <v>378</v>
      </c>
      <c r="C267" s="366"/>
      <c r="D267" s="117"/>
      <c r="E267" s="117"/>
      <c r="F267" s="117"/>
      <c r="G267" s="116"/>
      <c r="H267" s="132"/>
      <c r="I267" s="123">
        <v>1</v>
      </c>
      <c r="J267" s="135">
        <f aca="true" t="shared" si="30" ref="J267:J275">IF(COUNTA(C267:H267)&gt;1,"fejl",IF(D267="x",I267*0,IF(E267="x",I267*$E$6,IF(F267="x",I267*$F$6,IF(G267="x",I267*$G$6,"")))))</f>
      </c>
      <c r="K267" s="46" t="s">
        <v>948</v>
      </c>
      <c r="L267" s="119"/>
      <c r="M267" s="439">
        <f aca="true" t="shared" si="31" ref="M267:M275">IF(C267="x",I267*3,0)</f>
        <v>0</v>
      </c>
    </row>
    <row r="268" spans="1:13" ht="37.5">
      <c r="A268" s="407" t="s">
        <v>371</v>
      </c>
      <c r="B268" s="66" t="s">
        <v>81</v>
      </c>
      <c r="C268" s="366"/>
      <c r="D268" s="117"/>
      <c r="E268" s="117"/>
      <c r="F268" s="117"/>
      <c r="G268" s="116"/>
      <c r="H268" s="132"/>
      <c r="I268" s="123">
        <v>3</v>
      </c>
      <c r="J268" s="135">
        <f t="shared" si="30"/>
      </c>
      <c r="K268" s="46" t="s">
        <v>1084</v>
      </c>
      <c r="L268" s="128"/>
      <c r="M268" s="439">
        <f t="shared" si="31"/>
        <v>0</v>
      </c>
    </row>
    <row r="269" spans="1:13" ht="24.75">
      <c r="A269" s="405" t="s">
        <v>372</v>
      </c>
      <c r="B269" s="66" t="s">
        <v>124</v>
      </c>
      <c r="C269" s="366"/>
      <c r="D269" s="117"/>
      <c r="E269" s="117"/>
      <c r="F269" s="117"/>
      <c r="G269" s="116"/>
      <c r="H269" s="132"/>
      <c r="I269" s="123">
        <v>1</v>
      </c>
      <c r="J269" s="135">
        <f t="shared" si="30"/>
      </c>
      <c r="K269" s="46" t="s">
        <v>871</v>
      </c>
      <c r="L269" s="119"/>
      <c r="M269" s="439">
        <f t="shared" si="31"/>
        <v>0</v>
      </c>
    </row>
    <row r="270" spans="1:13" ht="62.25">
      <c r="A270" s="407" t="s">
        <v>373</v>
      </c>
      <c r="B270" s="66" t="s">
        <v>379</v>
      </c>
      <c r="C270" s="366"/>
      <c r="D270" s="117"/>
      <c r="E270" s="117"/>
      <c r="F270" s="117"/>
      <c r="G270" s="116"/>
      <c r="H270" s="132"/>
      <c r="I270" s="123">
        <v>1</v>
      </c>
      <c r="J270" s="135">
        <f t="shared" si="30"/>
      </c>
      <c r="K270" s="46" t="s">
        <v>872</v>
      </c>
      <c r="L270" s="119"/>
      <c r="M270" s="439">
        <f t="shared" si="31"/>
        <v>0</v>
      </c>
    </row>
    <row r="271" spans="1:13" ht="39.75" customHeight="1">
      <c r="A271" s="407" t="s">
        <v>374</v>
      </c>
      <c r="B271" s="66" t="s">
        <v>380</v>
      </c>
      <c r="C271" s="366"/>
      <c r="D271" s="118"/>
      <c r="E271" s="118"/>
      <c r="F271" s="118"/>
      <c r="G271" s="155"/>
      <c r="H271" s="143"/>
      <c r="I271" s="126">
        <v>1</v>
      </c>
      <c r="J271" s="135">
        <f t="shared" si="30"/>
      </c>
      <c r="K271" s="46" t="s">
        <v>873</v>
      </c>
      <c r="L271" s="119"/>
      <c r="M271" s="439">
        <f t="shared" si="31"/>
        <v>0</v>
      </c>
    </row>
    <row r="272" spans="1:13" ht="37.5">
      <c r="A272" s="405" t="s">
        <v>375</v>
      </c>
      <c r="B272" s="66" t="s">
        <v>381</v>
      </c>
      <c r="C272" s="366"/>
      <c r="D272" s="118"/>
      <c r="E272" s="118"/>
      <c r="F272" s="118"/>
      <c r="G272" s="155"/>
      <c r="H272" s="143"/>
      <c r="I272" s="126">
        <v>2</v>
      </c>
      <c r="J272" s="135">
        <f t="shared" si="30"/>
      </c>
      <c r="K272" s="46" t="s">
        <v>874</v>
      </c>
      <c r="L272" s="119"/>
      <c r="M272" s="439">
        <f t="shared" si="31"/>
        <v>0</v>
      </c>
    </row>
    <row r="273" spans="1:13" ht="62.25">
      <c r="A273" s="407" t="s">
        <v>376</v>
      </c>
      <c r="B273" s="66" t="s">
        <v>1045</v>
      </c>
      <c r="C273" s="366"/>
      <c r="D273" s="117"/>
      <c r="E273" s="117"/>
      <c r="F273" s="117"/>
      <c r="G273" s="116"/>
      <c r="H273" s="132"/>
      <c r="I273" s="122">
        <v>3</v>
      </c>
      <c r="J273" s="135">
        <f t="shared" si="30"/>
      </c>
      <c r="K273" s="46" t="s">
        <v>1046</v>
      </c>
      <c r="L273" s="119"/>
      <c r="M273" s="439">
        <f t="shared" si="31"/>
        <v>0</v>
      </c>
    </row>
    <row r="274" spans="1:13" ht="62.25">
      <c r="A274" s="407" t="s">
        <v>377</v>
      </c>
      <c r="B274" s="66" t="s">
        <v>11</v>
      </c>
      <c r="C274" s="366"/>
      <c r="D274" s="117"/>
      <c r="E274" s="117"/>
      <c r="F274" s="117"/>
      <c r="G274" s="116"/>
      <c r="H274" s="132"/>
      <c r="I274" s="122">
        <v>2</v>
      </c>
      <c r="J274" s="122">
        <f t="shared" si="30"/>
      </c>
      <c r="K274" s="46" t="s">
        <v>875</v>
      </c>
      <c r="L274" s="119"/>
      <c r="M274" s="439">
        <f t="shared" si="31"/>
        <v>0</v>
      </c>
    </row>
    <row r="275" spans="1:13" ht="87">
      <c r="A275" s="407" t="s">
        <v>1047</v>
      </c>
      <c r="B275" s="66" t="s">
        <v>1048</v>
      </c>
      <c r="C275" s="366"/>
      <c r="D275" s="117"/>
      <c r="E275" s="117"/>
      <c r="F275" s="117"/>
      <c r="G275" s="116"/>
      <c r="H275" s="132"/>
      <c r="I275" s="122">
        <v>3</v>
      </c>
      <c r="J275" s="122">
        <f t="shared" si="30"/>
      </c>
      <c r="K275" s="365" t="s">
        <v>1062</v>
      </c>
      <c r="L275" s="128"/>
      <c r="M275" s="439">
        <f t="shared" si="31"/>
        <v>0</v>
      </c>
    </row>
    <row r="276" spans="3:13" ht="12">
      <c r="C276" s="167"/>
      <c r="D276" s="91"/>
      <c r="E276" s="91"/>
      <c r="F276" s="91"/>
      <c r="G276" s="91"/>
      <c r="H276" s="45"/>
      <c r="I276" s="63"/>
      <c r="J276" s="148"/>
      <c r="K276" s="253"/>
      <c r="M276" s="439"/>
    </row>
    <row r="277" spans="1:13" ht="12.75">
      <c r="A277" s="424" t="s">
        <v>382</v>
      </c>
      <c r="B277" s="12" t="s">
        <v>12</v>
      </c>
      <c r="C277" s="166"/>
      <c r="D277" s="91"/>
      <c r="E277" s="91"/>
      <c r="F277" s="91"/>
      <c r="G277" s="91"/>
      <c r="H277" s="45"/>
      <c r="I277" s="63"/>
      <c r="J277" s="147"/>
      <c r="K277" s="253"/>
      <c r="M277" s="439"/>
    </row>
    <row r="278" spans="1:13" ht="87">
      <c r="A278" s="407" t="s">
        <v>383</v>
      </c>
      <c r="B278" s="225" t="s">
        <v>1061</v>
      </c>
      <c r="C278" s="366"/>
      <c r="D278" s="117"/>
      <c r="E278" s="117"/>
      <c r="F278" s="116"/>
      <c r="G278" s="393"/>
      <c r="H278" s="429"/>
      <c r="I278" s="131">
        <v>2</v>
      </c>
      <c r="J278" s="135">
        <f aca="true" t="shared" si="32" ref="J278:J291">IF(COUNTA(C278:H278)&gt;1,"fejl",IF(D278="x",I278*0,IF(E278="x",I278*$E$6,IF(F278="x",I278*$F$6,IF(G278="x",I278*$G$6,"")))))</f>
      </c>
      <c r="K278" s="358" t="s">
        <v>876</v>
      </c>
      <c r="L278" s="119"/>
      <c r="M278" s="439">
        <f aca="true" t="shared" si="33" ref="M278:M291">IF(C278="x",I278*3,0)</f>
        <v>0</v>
      </c>
    </row>
    <row r="279" spans="1:13" ht="132.75" customHeight="1">
      <c r="A279" s="405" t="s">
        <v>384</v>
      </c>
      <c r="B279" s="216" t="s">
        <v>1049</v>
      </c>
      <c r="C279" s="366"/>
      <c r="D279" s="117"/>
      <c r="E279" s="117"/>
      <c r="F279" s="117"/>
      <c r="G279" s="116"/>
      <c r="H279" s="132"/>
      <c r="I279" s="123">
        <v>2</v>
      </c>
      <c r="J279" s="135">
        <f t="shared" si="32"/>
      </c>
      <c r="K279" s="364" t="s">
        <v>1085</v>
      </c>
      <c r="L279" s="119"/>
      <c r="M279" s="439">
        <f t="shared" si="33"/>
        <v>0</v>
      </c>
    </row>
    <row r="280" spans="1:13" ht="75">
      <c r="A280" s="407" t="s">
        <v>385</v>
      </c>
      <c r="B280" s="216" t="s">
        <v>1050</v>
      </c>
      <c r="C280" s="366"/>
      <c r="D280" s="117"/>
      <c r="E280" s="117"/>
      <c r="F280" s="117"/>
      <c r="G280" s="116"/>
      <c r="H280" s="132"/>
      <c r="I280" s="123">
        <v>3</v>
      </c>
      <c r="J280" s="135">
        <f t="shared" si="32"/>
      </c>
      <c r="K280" s="364" t="s">
        <v>1051</v>
      </c>
      <c r="L280" s="119"/>
      <c r="M280" s="439">
        <f t="shared" si="33"/>
        <v>0</v>
      </c>
    </row>
    <row r="281" spans="1:13" ht="87">
      <c r="A281" s="407" t="s">
        <v>386</v>
      </c>
      <c r="B281" s="216" t="s">
        <v>1052</v>
      </c>
      <c r="C281" s="366"/>
      <c r="D281" s="117"/>
      <c r="E281" s="117"/>
      <c r="F281" s="117"/>
      <c r="G281" s="116"/>
      <c r="H281" s="132"/>
      <c r="I281" s="123">
        <v>3</v>
      </c>
      <c r="J281" s="135">
        <f t="shared" si="32"/>
      </c>
      <c r="K281" s="364" t="s">
        <v>1086</v>
      </c>
      <c r="L281" s="119"/>
      <c r="M281" s="439">
        <f t="shared" si="33"/>
        <v>0</v>
      </c>
    </row>
    <row r="282" spans="1:13" ht="131.25" customHeight="1">
      <c r="A282" s="407" t="s">
        <v>387</v>
      </c>
      <c r="B282" s="216" t="s">
        <v>528</v>
      </c>
      <c r="C282" s="366"/>
      <c r="D282" s="117"/>
      <c r="E282" s="117"/>
      <c r="F282" s="117"/>
      <c r="G282" s="116"/>
      <c r="H282" s="132"/>
      <c r="I282" s="123">
        <v>2</v>
      </c>
      <c r="J282" s="135">
        <f t="shared" si="32"/>
      </c>
      <c r="K282" s="46" t="s">
        <v>877</v>
      </c>
      <c r="L282" s="119"/>
      <c r="M282" s="439">
        <f t="shared" si="33"/>
        <v>0</v>
      </c>
    </row>
    <row r="283" spans="1:13" ht="37.5">
      <c r="A283" s="407" t="s">
        <v>388</v>
      </c>
      <c r="B283" s="216" t="s">
        <v>123</v>
      </c>
      <c r="C283" s="366"/>
      <c r="D283" s="117"/>
      <c r="E283" s="117"/>
      <c r="F283" s="117"/>
      <c r="G283" s="116"/>
      <c r="H283" s="132"/>
      <c r="I283" s="123">
        <v>2</v>
      </c>
      <c r="J283" s="135">
        <f t="shared" si="32"/>
      </c>
      <c r="K283" s="46" t="s">
        <v>878</v>
      </c>
      <c r="L283" s="119"/>
      <c r="M283" s="439">
        <f t="shared" si="33"/>
        <v>0</v>
      </c>
    </row>
    <row r="284" spans="1:13" ht="24.75">
      <c r="A284" s="407" t="s">
        <v>389</v>
      </c>
      <c r="B284" s="216" t="s">
        <v>125</v>
      </c>
      <c r="C284" s="366"/>
      <c r="D284" s="117"/>
      <c r="E284" s="117"/>
      <c r="F284" s="117"/>
      <c r="G284" s="116"/>
      <c r="H284" s="132"/>
      <c r="I284" s="123">
        <v>2</v>
      </c>
      <c r="J284" s="135">
        <f t="shared" si="32"/>
      </c>
      <c r="K284" s="46" t="s">
        <v>879</v>
      </c>
      <c r="L284" s="119"/>
      <c r="M284" s="439">
        <f t="shared" si="33"/>
        <v>0</v>
      </c>
    </row>
    <row r="285" spans="1:13" ht="37.5">
      <c r="A285" s="407" t="s">
        <v>390</v>
      </c>
      <c r="B285" s="216" t="s">
        <v>397</v>
      </c>
      <c r="C285" s="366"/>
      <c r="D285" s="117"/>
      <c r="E285" s="117"/>
      <c r="F285" s="117"/>
      <c r="G285" s="116"/>
      <c r="H285" s="132"/>
      <c r="I285" s="123">
        <v>3</v>
      </c>
      <c r="J285" s="135">
        <f t="shared" si="32"/>
      </c>
      <c r="K285" s="46" t="s">
        <v>880</v>
      </c>
      <c r="L285" s="119"/>
      <c r="M285" s="439">
        <f t="shared" si="33"/>
        <v>0</v>
      </c>
    </row>
    <row r="286" spans="1:13" ht="87">
      <c r="A286" s="407" t="s">
        <v>391</v>
      </c>
      <c r="B286" s="215" t="s">
        <v>398</v>
      </c>
      <c r="C286" s="366"/>
      <c r="D286" s="117"/>
      <c r="E286" s="117"/>
      <c r="F286" s="117"/>
      <c r="G286" s="116"/>
      <c r="H286" s="132"/>
      <c r="I286" s="123">
        <v>2</v>
      </c>
      <c r="J286" s="135">
        <f t="shared" si="32"/>
      </c>
      <c r="K286" s="46" t="s">
        <v>881</v>
      </c>
      <c r="L286" s="119"/>
      <c r="M286" s="439">
        <f t="shared" si="33"/>
        <v>0</v>
      </c>
    </row>
    <row r="287" spans="1:13" ht="87">
      <c r="A287" s="405" t="s">
        <v>392</v>
      </c>
      <c r="B287" s="216" t="s">
        <v>399</v>
      </c>
      <c r="C287" s="366"/>
      <c r="D287" s="117"/>
      <c r="E287" s="117"/>
      <c r="F287" s="117"/>
      <c r="G287" s="116"/>
      <c r="H287" s="132"/>
      <c r="I287" s="123">
        <v>2</v>
      </c>
      <c r="J287" s="135">
        <f t="shared" si="32"/>
      </c>
      <c r="K287" s="46" t="s">
        <v>551</v>
      </c>
      <c r="L287" s="119"/>
      <c r="M287" s="439">
        <f t="shared" si="33"/>
        <v>0</v>
      </c>
    </row>
    <row r="288" spans="1:13" ht="49.5">
      <c r="A288" s="407" t="s">
        <v>393</v>
      </c>
      <c r="B288" s="215" t="s">
        <v>400</v>
      </c>
      <c r="C288" s="366"/>
      <c r="D288" s="117"/>
      <c r="E288" s="117"/>
      <c r="F288" s="117"/>
      <c r="G288" s="116"/>
      <c r="H288" s="132"/>
      <c r="I288" s="123">
        <v>2</v>
      </c>
      <c r="J288" s="135">
        <f t="shared" si="32"/>
      </c>
      <c r="K288" s="46" t="s">
        <v>882</v>
      </c>
      <c r="L288" s="128"/>
      <c r="M288" s="439">
        <f t="shared" si="33"/>
        <v>0</v>
      </c>
    </row>
    <row r="289" spans="1:13" ht="37.5">
      <c r="A289" s="407" t="s">
        <v>394</v>
      </c>
      <c r="B289" s="215" t="s">
        <v>68</v>
      </c>
      <c r="C289" s="366"/>
      <c r="D289" s="117"/>
      <c r="E289" s="117"/>
      <c r="F289" s="117"/>
      <c r="G289" s="116"/>
      <c r="H289" s="132"/>
      <c r="I289" s="123">
        <v>1</v>
      </c>
      <c r="J289" s="135">
        <f t="shared" si="32"/>
      </c>
      <c r="K289" s="46" t="s">
        <v>883</v>
      </c>
      <c r="L289" s="119"/>
      <c r="M289" s="439">
        <f t="shared" si="33"/>
        <v>0</v>
      </c>
    </row>
    <row r="290" spans="1:13" ht="87">
      <c r="A290" s="407" t="s">
        <v>395</v>
      </c>
      <c r="B290" s="216" t="s">
        <v>1053</v>
      </c>
      <c r="C290" s="366"/>
      <c r="D290" s="117"/>
      <c r="E290" s="117"/>
      <c r="F290" s="117"/>
      <c r="G290" s="116"/>
      <c r="H290" s="132"/>
      <c r="I290" s="123">
        <v>2</v>
      </c>
      <c r="J290" s="135">
        <f t="shared" si="32"/>
      </c>
      <c r="K290" s="364" t="s">
        <v>1054</v>
      </c>
      <c r="L290" s="119"/>
      <c r="M290" s="439">
        <f t="shared" si="33"/>
        <v>0</v>
      </c>
    </row>
    <row r="291" spans="1:13" ht="55.5" customHeight="1">
      <c r="A291" s="407" t="s">
        <v>396</v>
      </c>
      <c r="B291" s="216" t="s">
        <v>1055</v>
      </c>
      <c r="C291" s="366"/>
      <c r="D291" s="117"/>
      <c r="E291" s="117"/>
      <c r="F291" s="117"/>
      <c r="G291" s="116"/>
      <c r="H291" s="132"/>
      <c r="I291" s="123">
        <v>2</v>
      </c>
      <c r="J291" s="135">
        <f t="shared" si="32"/>
      </c>
      <c r="K291" s="364" t="s">
        <v>1087</v>
      </c>
      <c r="L291" s="119"/>
      <c r="M291" s="439">
        <f t="shared" si="33"/>
        <v>0</v>
      </c>
    </row>
    <row r="292" spans="1:13" ht="37.5">
      <c r="A292" s="410" t="s">
        <v>981</v>
      </c>
      <c r="B292" s="348" t="s">
        <v>983</v>
      </c>
      <c r="C292" s="132"/>
      <c r="D292" s="132"/>
      <c r="E292" s="132"/>
      <c r="F292" s="132"/>
      <c r="G292" s="132"/>
      <c r="H292" s="132"/>
      <c r="I292" s="132"/>
      <c r="J292" s="132"/>
      <c r="K292" s="64" t="s">
        <v>982</v>
      </c>
      <c r="L292" s="128"/>
      <c r="M292" s="439"/>
    </row>
    <row r="293" spans="3:13" ht="12">
      <c r="C293" s="167"/>
      <c r="D293" s="91"/>
      <c r="E293" s="91"/>
      <c r="F293" s="91"/>
      <c r="G293" s="91"/>
      <c r="H293" s="45"/>
      <c r="I293" s="63"/>
      <c r="J293" s="148"/>
      <c r="K293" s="253"/>
      <c r="M293" s="439"/>
    </row>
    <row r="294" spans="1:13" ht="12.75">
      <c r="A294" s="354" t="s">
        <v>25</v>
      </c>
      <c r="B294" s="12" t="s">
        <v>6</v>
      </c>
      <c r="C294" s="167"/>
      <c r="D294" s="91"/>
      <c r="E294" s="91"/>
      <c r="F294" s="91"/>
      <c r="G294" s="91"/>
      <c r="H294" s="45"/>
      <c r="I294" s="63"/>
      <c r="J294" s="148"/>
      <c r="K294" s="253"/>
      <c r="M294" s="439"/>
    </row>
    <row r="295" spans="3:13" ht="12">
      <c r="C295" s="167"/>
      <c r="D295" s="91"/>
      <c r="E295" s="91"/>
      <c r="F295" s="91"/>
      <c r="G295" s="91"/>
      <c r="H295" s="45"/>
      <c r="I295" s="63"/>
      <c r="J295" s="148"/>
      <c r="K295" s="253"/>
      <c r="M295" s="439"/>
    </row>
    <row r="296" spans="1:13" ht="12.75">
      <c r="A296" s="354" t="s">
        <v>165</v>
      </c>
      <c r="B296" s="12" t="s">
        <v>7</v>
      </c>
      <c r="C296" s="166"/>
      <c r="D296" s="91"/>
      <c r="E296" s="91"/>
      <c r="F296" s="91"/>
      <c r="G296" s="91"/>
      <c r="H296" s="45"/>
      <c r="I296" s="63"/>
      <c r="J296" s="147"/>
      <c r="K296" s="253"/>
      <c r="M296" s="439"/>
    </row>
    <row r="297" spans="1:13" ht="79.5" customHeight="1">
      <c r="A297" s="403" t="s">
        <v>166</v>
      </c>
      <c r="B297" s="225" t="s">
        <v>8</v>
      </c>
      <c r="C297" s="366"/>
      <c r="D297" s="117"/>
      <c r="E297" s="117"/>
      <c r="F297" s="117"/>
      <c r="G297" s="116"/>
      <c r="H297" s="132"/>
      <c r="I297" s="131">
        <v>1</v>
      </c>
      <c r="J297" s="135">
        <f aca="true" t="shared" si="34" ref="J297:J302">IF(COUNTA(C297:H297)&gt;1,"fejl",IF(D297="x",I297*0,IF(E297="x",I297*$E$6,IF(F297="x",I297*$F$6,IF(G297="x",I297*$G$6,"")))))</f>
      </c>
      <c r="K297" s="46" t="s">
        <v>552</v>
      </c>
      <c r="L297" s="207"/>
      <c r="M297" s="439">
        <f aca="true" t="shared" si="35" ref="M297:M302">IF(C297="x",I297*3,0)</f>
        <v>0</v>
      </c>
    </row>
    <row r="298" spans="1:13" ht="75">
      <c r="A298" s="404" t="s">
        <v>167</v>
      </c>
      <c r="B298" s="216" t="s">
        <v>9</v>
      </c>
      <c r="C298" s="174"/>
      <c r="D298" s="117"/>
      <c r="E298" s="117"/>
      <c r="F298" s="117"/>
      <c r="G298" s="116"/>
      <c r="H298" s="132"/>
      <c r="I298" s="123">
        <v>2</v>
      </c>
      <c r="J298" s="135">
        <f t="shared" si="34"/>
      </c>
      <c r="K298" s="46" t="s">
        <v>884</v>
      </c>
      <c r="L298" s="119"/>
      <c r="M298" s="439">
        <f t="shared" si="35"/>
        <v>0</v>
      </c>
    </row>
    <row r="299" spans="1:14" ht="62.25">
      <c r="A299" s="422" t="s">
        <v>168</v>
      </c>
      <c r="B299" s="215" t="s">
        <v>1088</v>
      </c>
      <c r="C299" s="401"/>
      <c r="D299" s="117"/>
      <c r="E299" s="117"/>
      <c r="F299" s="117"/>
      <c r="G299" s="116"/>
      <c r="H299" s="132"/>
      <c r="I299" s="123">
        <v>2</v>
      </c>
      <c r="J299" s="135">
        <f t="shared" si="34"/>
      </c>
      <c r="K299" s="46" t="s">
        <v>885</v>
      </c>
      <c r="L299" s="128"/>
      <c r="M299" s="439">
        <f t="shared" si="35"/>
        <v>0</v>
      </c>
      <c r="N299" s="56"/>
    </row>
    <row r="300" spans="1:14" ht="49.5">
      <c r="A300" s="412" t="s">
        <v>767</v>
      </c>
      <c r="B300" s="234" t="s">
        <v>401</v>
      </c>
      <c r="C300" s="175"/>
      <c r="D300" s="133"/>
      <c r="E300" s="118"/>
      <c r="F300" s="118"/>
      <c r="G300" s="155"/>
      <c r="H300" s="143"/>
      <c r="I300" s="135">
        <v>3</v>
      </c>
      <c r="J300" s="135">
        <f t="shared" si="34"/>
      </c>
      <c r="K300" s="46" t="s">
        <v>886</v>
      </c>
      <c r="L300" s="129"/>
      <c r="M300" s="439">
        <f t="shared" si="35"/>
        <v>0</v>
      </c>
      <c r="N300" s="57"/>
    </row>
    <row r="301" spans="1:14" ht="75">
      <c r="A301" s="404" t="s">
        <v>169</v>
      </c>
      <c r="B301" s="216" t="s">
        <v>402</v>
      </c>
      <c r="C301" s="366"/>
      <c r="D301" s="117"/>
      <c r="E301" s="117"/>
      <c r="F301" s="117"/>
      <c r="G301" s="116"/>
      <c r="H301" s="132"/>
      <c r="I301" s="123">
        <v>2</v>
      </c>
      <c r="J301" s="135">
        <f t="shared" si="34"/>
      </c>
      <c r="K301" s="46" t="s">
        <v>887</v>
      </c>
      <c r="L301" s="119"/>
      <c r="M301" s="439">
        <f t="shared" si="35"/>
        <v>0</v>
      </c>
      <c r="N301" s="56"/>
    </row>
    <row r="302" spans="1:14" ht="37.5">
      <c r="A302" s="404" t="s">
        <v>108</v>
      </c>
      <c r="B302" s="215" t="s">
        <v>586</v>
      </c>
      <c r="C302" s="116"/>
      <c r="D302" s="117"/>
      <c r="E302" s="117"/>
      <c r="F302" s="117"/>
      <c r="G302" s="116"/>
      <c r="H302" s="132"/>
      <c r="I302" s="123">
        <v>2</v>
      </c>
      <c r="J302" s="135">
        <f t="shared" si="34"/>
      </c>
      <c r="K302" s="46" t="s">
        <v>888</v>
      </c>
      <c r="L302" s="119"/>
      <c r="M302" s="439">
        <f t="shared" si="35"/>
        <v>0</v>
      </c>
      <c r="N302" s="56"/>
    </row>
    <row r="303" spans="3:14" ht="15">
      <c r="C303" s="167"/>
      <c r="D303" s="91"/>
      <c r="E303" s="91"/>
      <c r="F303" s="91"/>
      <c r="G303" s="91"/>
      <c r="H303" s="45"/>
      <c r="I303" s="63"/>
      <c r="J303" s="146"/>
      <c r="K303" s="253"/>
      <c r="M303" s="444"/>
      <c r="N303" s="56"/>
    </row>
    <row r="304" spans="1:14" ht="15">
      <c r="A304" s="354" t="s">
        <v>403</v>
      </c>
      <c r="B304" s="12" t="s">
        <v>35</v>
      </c>
      <c r="C304" s="166"/>
      <c r="D304" s="91"/>
      <c r="E304" s="91"/>
      <c r="F304" s="91"/>
      <c r="G304" s="91"/>
      <c r="H304" s="45"/>
      <c r="I304" s="63"/>
      <c r="J304" s="147"/>
      <c r="K304" s="253"/>
      <c r="M304" s="444"/>
      <c r="N304" s="56"/>
    </row>
    <row r="305" spans="1:13" ht="75">
      <c r="A305" s="404" t="s">
        <v>404</v>
      </c>
      <c r="B305" s="216" t="s">
        <v>411</v>
      </c>
      <c r="C305" s="366"/>
      <c r="D305" s="117"/>
      <c r="E305" s="117"/>
      <c r="F305" s="117"/>
      <c r="G305" s="116"/>
      <c r="H305" s="132"/>
      <c r="I305" s="123">
        <v>3</v>
      </c>
      <c r="J305" s="135">
        <f aca="true" t="shared" si="36" ref="J305:J311">IF(COUNTA(C305:H305)&gt;1,"fejl",IF(D305="x",I305*0,IF(E305="x",I305*$E$6,IF(F305="x",I305*$F$6,IF(G305="x",I305*$G$6,"")))))</f>
      </c>
      <c r="K305" s="46" t="s">
        <v>889</v>
      </c>
      <c r="L305" s="119"/>
      <c r="M305" s="439">
        <f aca="true" t="shared" si="37" ref="M305:M311">IF(C305="x",I305*3,0)</f>
        <v>0</v>
      </c>
    </row>
    <row r="306" spans="1:13" ht="62.25">
      <c r="A306" s="404" t="s">
        <v>405</v>
      </c>
      <c r="B306" s="216" t="s">
        <v>69</v>
      </c>
      <c r="C306" s="366"/>
      <c r="D306" s="117"/>
      <c r="E306" s="117"/>
      <c r="F306" s="117"/>
      <c r="G306" s="116"/>
      <c r="H306" s="132"/>
      <c r="I306" s="123">
        <v>1</v>
      </c>
      <c r="J306" s="135">
        <f t="shared" si="36"/>
      </c>
      <c r="K306" s="46" t="s">
        <v>890</v>
      </c>
      <c r="L306" s="119"/>
      <c r="M306" s="439">
        <f t="shared" si="37"/>
        <v>0</v>
      </c>
    </row>
    <row r="307" spans="1:13" ht="62.25">
      <c r="A307" s="404" t="s">
        <v>406</v>
      </c>
      <c r="B307" s="216" t="s">
        <v>70</v>
      </c>
      <c r="C307" s="366"/>
      <c r="D307" s="117"/>
      <c r="E307" s="117"/>
      <c r="F307" s="117"/>
      <c r="G307" s="116"/>
      <c r="H307" s="132"/>
      <c r="I307" s="123">
        <v>3</v>
      </c>
      <c r="J307" s="135">
        <f t="shared" si="36"/>
      </c>
      <c r="K307" s="46" t="s">
        <v>891</v>
      </c>
      <c r="L307" s="119"/>
      <c r="M307" s="439">
        <f t="shared" si="37"/>
        <v>0</v>
      </c>
    </row>
    <row r="308" spans="1:13" ht="49.5">
      <c r="A308" s="404" t="s">
        <v>407</v>
      </c>
      <c r="B308" s="220" t="s">
        <v>412</v>
      </c>
      <c r="C308" s="366"/>
      <c r="D308" s="117"/>
      <c r="E308" s="117"/>
      <c r="F308" s="117"/>
      <c r="G308" s="116"/>
      <c r="H308" s="132"/>
      <c r="I308" s="123">
        <v>2</v>
      </c>
      <c r="J308" s="135">
        <f t="shared" si="36"/>
      </c>
      <c r="K308" s="358" t="s">
        <v>1089</v>
      </c>
      <c r="L308" s="119"/>
      <c r="M308" s="439">
        <f t="shared" si="37"/>
        <v>0</v>
      </c>
    </row>
    <row r="309" spans="1:13" ht="49.5">
      <c r="A309" s="404" t="s">
        <v>408</v>
      </c>
      <c r="B309" s="220" t="s">
        <v>1056</v>
      </c>
      <c r="C309" s="366"/>
      <c r="D309" s="117"/>
      <c r="E309" s="117"/>
      <c r="F309" s="117"/>
      <c r="G309" s="116"/>
      <c r="H309" s="132"/>
      <c r="I309" s="123">
        <v>1</v>
      </c>
      <c r="J309" s="135">
        <f t="shared" si="36"/>
      </c>
      <c r="K309" s="364" t="s">
        <v>1090</v>
      </c>
      <c r="L309" s="119"/>
      <c r="M309" s="439">
        <f t="shared" si="37"/>
        <v>0</v>
      </c>
    </row>
    <row r="310" spans="1:13" ht="49.5">
      <c r="A310" s="404" t="s">
        <v>409</v>
      </c>
      <c r="B310" s="220" t="s">
        <v>413</v>
      </c>
      <c r="C310" s="366"/>
      <c r="D310" s="117"/>
      <c r="E310" s="117"/>
      <c r="F310" s="117"/>
      <c r="G310" s="116"/>
      <c r="H310" s="132"/>
      <c r="I310" s="123">
        <v>2</v>
      </c>
      <c r="J310" s="135">
        <f t="shared" si="36"/>
      </c>
      <c r="K310" s="46" t="s">
        <v>892</v>
      </c>
      <c r="L310" s="128"/>
      <c r="M310" s="439">
        <f t="shared" si="37"/>
        <v>0</v>
      </c>
    </row>
    <row r="311" spans="1:13" ht="62.25">
      <c r="A311" s="412" t="s">
        <v>410</v>
      </c>
      <c r="B311" s="234" t="s">
        <v>414</v>
      </c>
      <c r="C311" s="402"/>
      <c r="D311" s="133"/>
      <c r="E311" s="118"/>
      <c r="F311" s="118"/>
      <c r="G311" s="155"/>
      <c r="H311" s="143"/>
      <c r="I311" s="135">
        <v>2</v>
      </c>
      <c r="J311" s="135">
        <f t="shared" si="36"/>
      </c>
      <c r="K311" s="46" t="s">
        <v>893</v>
      </c>
      <c r="L311" s="129"/>
      <c r="M311" s="439">
        <f t="shared" si="37"/>
        <v>0</v>
      </c>
    </row>
    <row r="312" spans="1:13" ht="12">
      <c r="A312" s="24"/>
      <c r="B312" s="16"/>
      <c r="C312" s="239"/>
      <c r="D312" s="240"/>
      <c r="E312" s="240"/>
      <c r="F312" s="240"/>
      <c r="G312" s="240"/>
      <c r="H312" s="234"/>
      <c r="I312" s="241"/>
      <c r="J312" s="146"/>
      <c r="K312" s="241"/>
      <c r="L312" s="242"/>
      <c r="M312" s="439"/>
    </row>
    <row r="313" spans="1:13" ht="12.75">
      <c r="A313" s="354" t="s">
        <v>415</v>
      </c>
      <c r="B313" s="12" t="s">
        <v>107</v>
      </c>
      <c r="C313" s="166"/>
      <c r="D313" s="91"/>
      <c r="E313" s="91"/>
      <c r="F313" s="91"/>
      <c r="G313" s="91"/>
      <c r="H313" s="45"/>
      <c r="I313" s="63"/>
      <c r="J313" s="147"/>
      <c r="K313" s="253"/>
      <c r="M313" s="439"/>
    </row>
    <row r="314" spans="1:13" ht="75">
      <c r="A314" s="404" t="s">
        <v>416</v>
      </c>
      <c r="B314" s="215" t="s">
        <v>421</v>
      </c>
      <c r="C314" s="116"/>
      <c r="D314" s="117"/>
      <c r="E314" s="117"/>
      <c r="F314" s="117"/>
      <c r="G314" s="116"/>
      <c r="H314" s="132"/>
      <c r="I314" s="123">
        <v>3</v>
      </c>
      <c r="J314" s="135">
        <f>IF(COUNTA(C314:H314)&gt;1,"fejl",IF(D314="x",I314*0,IF(E314="x",I314*$E$6,IF(F314="x",I314*$F$6,IF(G314="x",I314*$G$6,"")))))</f>
      </c>
      <c r="K314" s="46" t="s">
        <v>894</v>
      </c>
      <c r="L314" s="128"/>
      <c r="M314" s="439">
        <f>IF(C314="x",I314*3,0)</f>
        <v>0</v>
      </c>
    </row>
    <row r="315" spans="1:13" ht="124.5">
      <c r="A315" s="404" t="s">
        <v>417</v>
      </c>
      <c r="B315" s="215" t="s">
        <v>561</v>
      </c>
      <c r="C315" s="116"/>
      <c r="D315" s="117"/>
      <c r="E315" s="117"/>
      <c r="F315" s="117"/>
      <c r="G315" s="116"/>
      <c r="H315" s="132"/>
      <c r="I315" s="123">
        <v>2</v>
      </c>
      <c r="J315" s="135">
        <f>IF(COUNTA(C315:H315)&gt;1,"fejl",IF(D315="x",I315*0,IF(E315="x",I315*$E$6,IF(F315="x",I315*$F$6,IF(G315="x",I315*$G$6,"")))))</f>
      </c>
      <c r="K315" s="46" t="s">
        <v>895</v>
      </c>
      <c r="L315" s="119"/>
      <c r="M315" s="439">
        <f>IF(C315="x",I315*3,0)</f>
        <v>0</v>
      </c>
    </row>
    <row r="316" spans="1:13" ht="124.5">
      <c r="A316" s="404" t="s">
        <v>418</v>
      </c>
      <c r="B316" s="215" t="s">
        <v>422</v>
      </c>
      <c r="C316" s="174"/>
      <c r="D316" s="117"/>
      <c r="E316" s="117"/>
      <c r="F316" s="117"/>
      <c r="G316" s="116"/>
      <c r="H316" s="132"/>
      <c r="I316" s="123">
        <v>2</v>
      </c>
      <c r="J316" s="135">
        <f>IF(COUNTA(C316:H316)&gt;1,"fejl",IF(D316="x",I316*0,IF(E316="x",I316*$E$6,IF(F316="x",I316*$F$6,IF(G316="x",I316*$G$6,"")))))</f>
      </c>
      <c r="K316" s="358" t="s">
        <v>1106</v>
      </c>
      <c r="L316" s="119"/>
      <c r="M316" s="439">
        <f>IF(C316="x",I316*3,0)</f>
        <v>0</v>
      </c>
    </row>
    <row r="317" spans="1:13" ht="75">
      <c r="A317" s="404" t="s">
        <v>419</v>
      </c>
      <c r="B317" s="215" t="s">
        <v>423</v>
      </c>
      <c r="C317" s="116"/>
      <c r="D317" s="117"/>
      <c r="E317" s="117"/>
      <c r="F317" s="117"/>
      <c r="G317" s="116"/>
      <c r="H317" s="132"/>
      <c r="I317" s="123">
        <v>3</v>
      </c>
      <c r="J317" s="135">
        <f>IF(COUNTA(C317:H317)&gt;1,"fejl",IF(D317="x",I317*0,IF(E317="x",I317*$E$6,IF(F317="x",I317*$F$6,IF(G317="x",I317*$G$6,"")))))</f>
      </c>
      <c r="K317" s="46" t="s">
        <v>896</v>
      </c>
      <c r="L317" s="119"/>
      <c r="M317" s="439">
        <f>IF(C317="x",I317*3,0)</f>
        <v>0</v>
      </c>
    </row>
    <row r="318" spans="1:13" ht="49.5">
      <c r="A318" s="404" t="s">
        <v>420</v>
      </c>
      <c r="B318" s="216" t="s">
        <v>424</v>
      </c>
      <c r="C318" s="174"/>
      <c r="D318" s="117"/>
      <c r="E318" s="117"/>
      <c r="F318" s="117"/>
      <c r="G318" s="116"/>
      <c r="H318" s="132"/>
      <c r="I318" s="123">
        <v>2</v>
      </c>
      <c r="J318" s="135">
        <f>IF(COUNTA(C318:H318)&gt;1,"fejl",IF(D318="x",I318*0,IF(E318="x",I318*$E$6,IF(F318="x",I318*$F$6,IF(G318="x",I318*$G$6,"")))))</f>
      </c>
      <c r="K318" s="46" t="s">
        <v>897</v>
      </c>
      <c r="L318" s="119"/>
      <c r="M318" s="439">
        <f>IF(C318="x",I318*3,0)</f>
        <v>0</v>
      </c>
    </row>
    <row r="319" spans="3:13" ht="12">
      <c r="C319" s="167"/>
      <c r="D319" s="91"/>
      <c r="E319" s="91"/>
      <c r="F319" s="91"/>
      <c r="G319" s="91"/>
      <c r="H319" s="45"/>
      <c r="I319" s="63"/>
      <c r="J319" s="146"/>
      <c r="K319" s="253"/>
      <c r="M319" s="439"/>
    </row>
    <row r="320" spans="1:13" ht="25.5">
      <c r="A320" s="354" t="s">
        <v>425</v>
      </c>
      <c r="B320" s="12" t="s">
        <v>553</v>
      </c>
      <c r="C320" s="166"/>
      <c r="D320" s="91"/>
      <c r="E320" s="91"/>
      <c r="F320" s="91"/>
      <c r="G320" s="91"/>
      <c r="H320" s="45"/>
      <c r="I320" s="63"/>
      <c r="J320" s="147"/>
      <c r="K320" s="253"/>
      <c r="M320" s="445"/>
    </row>
    <row r="321" spans="1:14" ht="37.5">
      <c r="A321" s="404" t="s">
        <v>426</v>
      </c>
      <c r="B321" s="216" t="s">
        <v>587</v>
      </c>
      <c r="C321" s="366"/>
      <c r="D321" s="117"/>
      <c r="E321" s="116"/>
      <c r="F321" s="117"/>
      <c r="G321" s="116"/>
      <c r="H321" s="132"/>
      <c r="I321" s="123">
        <v>3</v>
      </c>
      <c r="J321" s="135">
        <f aca="true" t="shared" si="38" ref="J321:J327">IF(COUNTA(C321:H321)&gt;1,"fejl",IF(D321="x",I321*0,IF(E321="x",I321*$E$6,IF(F321="x",I321*$F$6,IF(G321="x",I321*$G$6,"")))))</f>
      </c>
      <c r="K321" s="358" t="s">
        <v>1091</v>
      </c>
      <c r="L321" s="119"/>
      <c r="M321" s="439">
        <f aca="true" t="shared" si="39" ref="M321:M327">IF(C321="x",I321*3,0)</f>
        <v>0</v>
      </c>
      <c r="N321" s="58"/>
    </row>
    <row r="322" spans="1:14" ht="24.75">
      <c r="A322" s="404" t="s">
        <v>427</v>
      </c>
      <c r="B322" s="215" t="s">
        <v>529</v>
      </c>
      <c r="C322" s="366"/>
      <c r="D322" s="117"/>
      <c r="E322" s="116"/>
      <c r="F322" s="117"/>
      <c r="G322" s="116"/>
      <c r="H322" s="132"/>
      <c r="I322" s="123">
        <v>3</v>
      </c>
      <c r="J322" s="135">
        <f t="shared" si="38"/>
      </c>
      <c r="K322" s="46" t="s">
        <v>898</v>
      </c>
      <c r="L322" s="128"/>
      <c r="M322" s="439">
        <f t="shared" si="39"/>
        <v>0</v>
      </c>
      <c r="N322" s="45"/>
    </row>
    <row r="323" spans="1:13" ht="62.25">
      <c r="A323" s="404" t="s">
        <v>428</v>
      </c>
      <c r="B323" s="215" t="s">
        <v>562</v>
      </c>
      <c r="C323" s="366"/>
      <c r="D323" s="117"/>
      <c r="E323" s="117"/>
      <c r="F323" s="116"/>
      <c r="G323" s="116"/>
      <c r="H323" s="132"/>
      <c r="I323" s="123">
        <v>3</v>
      </c>
      <c r="J323" s="135">
        <f t="shared" si="38"/>
      </c>
      <c r="K323" s="46" t="s">
        <v>899</v>
      </c>
      <c r="L323" s="119"/>
      <c r="M323" s="439">
        <f t="shared" si="39"/>
        <v>0</v>
      </c>
    </row>
    <row r="324" spans="1:13" ht="99.75">
      <c r="A324" s="404" t="s">
        <v>429</v>
      </c>
      <c r="B324" s="227" t="s">
        <v>530</v>
      </c>
      <c r="C324" s="366"/>
      <c r="D324" s="117"/>
      <c r="E324" s="117"/>
      <c r="F324" s="116"/>
      <c r="G324" s="427"/>
      <c r="H324" s="399"/>
      <c r="I324" s="123">
        <v>3</v>
      </c>
      <c r="J324" s="135">
        <f t="shared" si="38"/>
      </c>
      <c r="K324" s="46" t="s">
        <v>900</v>
      </c>
      <c r="L324" s="252"/>
      <c r="M324" s="439">
        <f>IF(C324="x",I324*2,0)</f>
        <v>0</v>
      </c>
    </row>
    <row r="325" spans="1:13" ht="124.5">
      <c r="A325" s="404" t="s">
        <v>430</v>
      </c>
      <c r="B325" s="216" t="s">
        <v>422</v>
      </c>
      <c r="C325" s="366"/>
      <c r="D325" s="117"/>
      <c r="E325" s="117"/>
      <c r="F325" s="117"/>
      <c r="G325" s="116"/>
      <c r="H325" s="132"/>
      <c r="I325" s="123">
        <v>2</v>
      </c>
      <c r="J325" s="135">
        <f t="shared" si="38"/>
      </c>
      <c r="K325" s="46" t="s">
        <v>1092</v>
      </c>
      <c r="L325" s="119"/>
      <c r="M325" s="439">
        <f t="shared" si="39"/>
        <v>0</v>
      </c>
    </row>
    <row r="326" spans="1:13" ht="49.5">
      <c r="A326" s="404" t="s">
        <v>431</v>
      </c>
      <c r="B326" s="215" t="s">
        <v>754</v>
      </c>
      <c r="C326" s="366"/>
      <c r="D326" s="117"/>
      <c r="E326" s="117"/>
      <c r="F326" s="116"/>
      <c r="G326" s="116"/>
      <c r="H326" s="132"/>
      <c r="I326" s="123">
        <v>2</v>
      </c>
      <c r="J326" s="122">
        <f t="shared" si="38"/>
      </c>
      <c r="K326" s="291" t="s">
        <v>901</v>
      </c>
      <c r="L326" s="128"/>
      <c r="M326" s="439">
        <f t="shared" si="39"/>
        <v>0</v>
      </c>
    </row>
    <row r="327" spans="1:13" ht="49.5">
      <c r="A327" s="404" t="s">
        <v>1057</v>
      </c>
      <c r="B327" s="215" t="s">
        <v>1058</v>
      </c>
      <c r="C327" s="366"/>
      <c r="D327" s="117"/>
      <c r="E327" s="117"/>
      <c r="F327" s="116"/>
      <c r="G327" s="116"/>
      <c r="H327" s="132"/>
      <c r="I327" s="122">
        <v>2</v>
      </c>
      <c r="J327" s="122">
        <f t="shared" si="38"/>
      </c>
      <c r="K327" s="365" t="s">
        <v>1093</v>
      </c>
      <c r="L327" s="128"/>
      <c r="M327" s="439">
        <f t="shared" si="39"/>
        <v>0</v>
      </c>
    </row>
    <row r="328" spans="1:13" ht="12.75">
      <c r="A328" s="406"/>
      <c r="B328" s="243"/>
      <c r="C328" s="191"/>
      <c r="D328" s="192"/>
      <c r="E328" s="192"/>
      <c r="F328" s="193"/>
      <c r="G328" s="193"/>
      <c r="H328" s="209"/>
      <c r="I328" s="194"/>
      <c r="J328" s="194"/>
      <c r="K328" s="289"/>
      <c r="L328" s="235"/>
      <c r="M328" s="443"/>
    </row>
    <row r="329" spans="1:13" ht="12.75">
      <c r="A329" s="414" t="s">
        <v>432</v>
      </c>
      <c r="B329" s="245" t="s">
        <v>433</v>
      </c>
      <c r="C329" s="191"/>
      <c r="D329" s="192"/>
      <c r="E329" s="192"/>
      <c r="F329" s="193"/>
      <c r="G329" s="193"/>
      <c r="H329" s="209"/>
      <c r="I329" s="194"/>
      <c r="J329" s="194"/>
      <c r="K329" s="286"/>
      <c r="L329" s="295"/>
      <c r="M329" s="443"/>
    </row>
    <row r="330" spans="1:13" ht="37.5">
      <c r="A330" s="404" t="s">
        <v>443</v>
      </c>
      <c r="B330" s="217" t="s">
        <v>447</v>
      </c>
      <c r="C330" s="366"/>
      <c r="D330" s="117"/>
      <c r="E330" s="117"/>
      <c r="F330" s="116"/>
      <c r="G330" s="427"/>
      <c r="H330" s="393"/>
      <c r="I330" s="122">
        <v>3</v>
      </c>
      <c r="J330" s="135">
        <f>IF(COUNTA(C330:H330)&gt;1,"fejl",IF(D330="x",I330*0,IF(E330="x",I330*$E$6,IF(F330="x",I330*$F$6,IF(G330="x",I330*$G$6,"")))))</f>
      </c>
      <c r="K330" s="292" t="s">
        <v>902</v>
      </c>
      <c r="L330" s="128"/>
      <c r="M330" s="439">
        <f>IF(C330="x",I330*2,0)</f>
        <v>0</v>
      </c>
    </row>
    <row r="331" spans="1:13" ht="137.25">
      <c r="A331" s="404" t="s">
        <v>444</v>
      </c>
      <c r="B331" s="215" t="s">
        <v>531</v>
      </c>
      <c r="C331" s="366"/>
      <c r="D331" s="117"/>
      <c r="E331" s="117"/>
      <c r="F331" s="116"/>
      <c r="G331" s="116"/>
      <c r="H331" s="132"/>
      <c r="I331" s="122">
        <v>2</v>
      </c>
      <c r="J331" s="122">
        <f>IF(COUNTA(C331:H331)&gt;1,"fejl",IF(D331="x",I331*0,IF(E331="x",I331*$E$6,IF(F331="x",I331*$F$6,IF(G331="x",I331*$G$6,"")))))</f>
      </c>
      <c r="K331" s="46" t="s">
        <v>1094</v>
      </c>
      <c r="L331" s="128"/>
      <c r="M331" s="439">
        <f>IF(C331="x",I331*3,0)</f>
        <v>0</v>
      </c>
    </row>
    <row r="332" spans="1:13" ht="62.25">
      <c r="A332" s="404" t="s">
        <v>445</v>
      </c>
      <c r="B332" s="215" t="s">
        <v>448</v>
      </c>
      <c r="C332" s="366"/>
      <c r="D332" s="117"/>
      <c r="E332" s="117"/>
      <c r="F332" s="116"/>
      <c r="G332" s="116"/>
      <c r="H332" s="132"/>
      <c r="I332" s="122">
        <v>3</v>
      </c>
      <c r="J332" s="122">
        <f>IF(COUNTA(C332:H332)&gt;1,"fejl",IF(D332="x",I332*0,IF(E332="x",I332*$E$6,IF(F332="x",I332*$F$6,IF(G332="x",I332*$G$6,"")))))</f>
      </c>
      <c r="K332" s="46" t="s">
        <v>903</v>
      </c>
      <c r="L332" s="128"/>
      <c r="M332" s="439">
        <f>IF(C332="x",I332*3,0)</f>
        <v>0</v>
      </c>
    </row>
    <row r="333" spans="1:13" ht="37.5">
      <c r="A333" s="404" t="s">
        <v>446</v>
      </c>
      <c r="B333" s="215" t="s">
        <v>532</v>
      </c>
      <c r="C333" s="366"/>
      <c r="D333" s="117"/>
      <c r="E333" s="117"/>
      <c r="F333" s="116"/>
      <c r="G333" s="116"/>
      <c r="H333" s="132"/>
      <c r="I333" s="122">
        <v>2</v>
      </c>
      <c r="J333" s="122">
        <f>IF(COUNTA(C333:H333)&gt;1,"fejl",IF(D333="x",I333*0,IF(E333="x",I333*$E$6,IF(F333="x",I333*$F$6,IF(G333="x",I333*$G$6,"")))))</f>
      </c>
      <c r="K333" s="46" t="s">
        <v>901</v>
      </c>
      <c r="L333" s="128"/>
      <c r="M333" s="439">
        <f>IF(C333="x",I333*3,0)</f>
        <v>0</v>
      </c>
    </row>
    <row r="334" spans="1:13" ht="12.75">
      <c r="A334" s="414"/>
      <c r="B334" s="243"/>
      <c r="C334" s="191"/>
      <c r="D334" s="192"/>
      <c r="E334" s="192"/>
      <c r="F334" s="193"/>
      <c r="G334" s="193"/>
      <c r="H334" s="209"/>
      <c r="I334" s="194"/>
      <c r="J334" s="246"/>
      <c r="K334" s="194"/>
      <c r="L334" s="233"/>
      <c r="M334" s="439"/>
    </row>
    <row r="335" spans="1:13" ht="12.75">
      <c r="A335" s="414" t="s">
        <v>434</v>
      </c>
      <c r="B335" s="245" t="s">
        <v>435</v>
      </c>
      <c r="C335" s="191"/>
      <c r="D335" s="192"/>
      <c r="E335" s="192"/>
      <c r="F335" s="193"/>
      <c r="G335" s="193"/>
      <c r="H335" s="209"/>
      <c r="I335" s="194"/>
      <c r="J335" s="247"/>
      <c r="K335" s="194"/>
      <c r="L335" s="233"/>
      <c r="M335" s="439"/>
    </row>
    <row r="336" spans="1:13" ht="62.25">
      <c r="A336" s="404" t="s">
        <v>449</v>
      </c>
      <c r="B336" s="215" t="s">
        <v>533</v>
      </c>
      <c r="C336" s="116"/>
      <c r="D336" s="117"/>
      <c r="E336" s="117"/>
      <c r="F336" s="116"/>
      <c r="G336" s="116"/>
      <c r="H336" s="132"/>
      <c r="I336" s="122">
        <v>2</v>
      </c>
      <c r="J336" s="122">
        <f>IF(COUNTA(C336:H336)&gt;1,"fejl",IF(D336="x",I336*0,IF(E336="x",I336*$E$6,IF(F336="x",I336*$F$6,IF(G336="x",I336*$G$6,"")))))</f>
      </c>
      <c r="K336" s="46" t="s">
        <v>904</v>
      </c>
      <c r="L336" s="128"/>
      <c r="M336" s="439">
        <f>IF(C336="x",I336*3,0)</f>
        <v>0</v>
      </c>
    </row>
    <row r="337" spans="1:13" ht="37.5">
      <c r="A337" s="404" t="s">
        <v>450</v>
      </c>
      <c r="B337" s="215" t="s">
        <v>588</v>
      </c>
      <c r="C337" s="116"/>
      <c r="D337" s="117"/>
      <c r="E337" s="117"/>
      <c r="F337" s="116"/>
      <c r="G337" s="116"/>
      <c r="H337" s="132"/>
      <c r="I337" s="122">
        <v>2</v>
      </c>
      <c r="J337" s="122">
        <f>IF(COUNTA(C337:H337)&gt;1,"fejl",IF(D337="x",I337*0,IF(E337="x",I337*$E$6,IF(F337="x",I337*$F$6,IF(G337="x",I337*$G$6,"")))))</f>
      </c>
      <c r="K337" s="46" t="s">
        <v>905</v>
      </c>
      <c r="L337" s="128"/>
      <c r="M337" s="439">
        <f>IF(C337="x",I337*3,0)</f>
        <v>0</v>
      </c>
    </row>
    <row r="338" spans="1:13" ht="67.5" customHeight="1">
      <c r="A338" s="404" t="s">
        <v>451</v>
      </c>
      <c r="B338" s="215" t="s">
        <v>71</v>
      </c>
      <c r="C338" s="116"/>
      <c r="D338" s="117"/>
      <c r="E338" s="117"/>
      <c r="F338" s="116"/>
      <c r="G338" s="116"/>
      <c r="H338" s="132"/>
      <c r="I338" s="122">
        <v>2</v>
      </c>
      <c r="J338" s="122">
        <f>IF(COUNTA(C338:H338)&gt;1,"fejl",IF(D338="x",I338*0,IF(E338="x",I338*$E$6,IF(F338="x",I338*$F$6,IF(G338="x",I338*$G$6,"")))))</f>
      </c>
      <c r="K338" s="46" t="s">
        <v>906</v>
      </c>
      <c r="L338" s="128"/>
      <c r="M338" s="439">
        <f>IF(C338="x",I338*3,0)</f>
        <v>0</v>
      </c>
    </row>
    <row r="339" spans="1:13" ht="68.25" customHeight="1">
      <c r="A339" s="404" t="s">
        <v>452</v>
      </c>
      <c r="B339" s="215" t="s">
        <v>72</v>
      </c>
      <c r="C339" s="116"/>
      <c r="D339" s="117"/>
      <c r="E339" s="117"/>
      <c r="F339" s="116"/>
      <c r="G339" s="116"/>
      <c r="H339" s="132"/>
      <c r="I339" s="122">
        <v>2</v>
      </c>
      <c r="J339" s="122">
        <f>IF(COUNTA(C339:H339)&gt;1,"fejl",IF(D339="x",I339*0,IF(E339="x",I339*$E$6,IF(F339="x",I339*$F$6,IF(G339="x",I339*$G$6,"")))))</f>
      </c>
      <c r="K339" s="46" t="s">
        <v>1095</v>
      </c>
      <c r="L339" s="128"/>
      <c r="M339" s="439">
        <f>IF(C339="x",I339*3,0)</f>
        <v>0</v>
      </c>
    </row>
    <row r="340" spans="1:13" ht="12.75">
      <c r="A340" s="414"/>
      <c r="B340" s="243"/>
      <c r="C340" s="191"/>
      <c r="D340" s="192"/>
      <c r="E340" s="192"/>
      <c r="F340" s="193"/>
      <c r="G340" s="193"/>
      <c r="H340" s="209"/>
      <c r="I340" s="194"/>
      <c r="J340" s="244"/>
      <c r="K340" s="194"/>
      <c r="L340" s="233"/>
      <c r="M340" s="439"/>
    </row>
    <row r="341" spans="1:13" ht="12.75">
      <c r="A341" s="414" t="s">
        <v>436</v>
      </c>
      <c r="B341" s="245" t="s">
        <v>1059</v>
      </c>
      <c r="C341" s="191"/>
      <c r="D341" s="192"/>
      <c r="E341" s="192"/>
      <c r="F341" s="193"/>
      <c r="G341" s="193"/>
      <c r="H341" s="209"/>
      <c r="I341" s="194"/>
      <c r="J341" s="244"/>
      <c r="K341" s="194"/>
      <c r="L341" s="233"/>
      <c r="M341" s="439"/>
    </row>
    <row r="342" spans="1:13" ht="87">
      <c r="A342" s="403" t="s">
        <v>453</v>
      </c>
      <c r="B342" s="215" t="s">
        <v>965</v>
      </c>
      <c r="C342" s="116"/>
      <c r="D342" s="117"/>
      <c r="E342" s="117"/>
      <c r="F342" s="116"/>
      <c r="G342" s="116"/>
      <c r="H342" s="132"/>
      <c r="I342" s="122">
        <v>1</v>
      </c>
      <c r="J342" s="122">
        <f aca="true" t="shared" si="40" ref="J342:J353">IF(COUNTA(C342:H342)&gt;1,"fejl",IF(D342="x",I342*0,IF(E342="x",I342*$E$6,IF(F342="x",I342*$F$6,IF(G342="x",I342*$G$6,"")))))</f>
      </c>
      <c r="K342" s="46" t="s">
        <v>554</v>
      </c>
      <c r="L342" s="128"/>
      <c r="M342" s="439">
        <f aca="true" t="shared" si="41" ref="M342:M353">IF(C342="x",I342*3,0)</f>
        <v>0</v>
      </c>
    </row>
    <row r="343" spans="1:13" ht="112.5">
      <c r="A343" s="403" t="s">
        <v>454</v>
      </c>
      <c r="B343" s="215" t="s">
        <v>589</v>
      </c>
      <c r="C343" s="366"/>
      <c r="D343" s="117"/>
      <c r="E343" s="117"/>
      <c r="F343" s="116"/>
      <c r="G343" s="116"/>
      <c r="H343" s="132"/>
      <c r="I343" s="122">
        <v>2</v>
      </c>
      <c r="J343" s="122">
        <f t="shared" si="40"/>
      </c>
      <c r="K343" s="46" t="s">
        <v>555</v>
      </c>
      <c r="L343" s="128"/>
      <c r="M343" s="439">
        <f t="shared" si="41"/>
        <v>0</v>
      </c>
    </row>
    <row r="344" spans="1:13" ht="62.25">
      <c r="A344" s="404" t="s">
        <v>455</v>
      </c>
      <c r="B344" s="215" t="s">
        <v>1060</v>
      </c>
      <c r="C344" s="366"/>
      <c r="D344" s="117"/>
      <c r="E344" s="117"/>
      <c r="F344" s="116"/>
      <c r="G344" s="116"/>
      <c r="H344" s="132"/>
      <c r="I344" s="122">
        <v>2</v>
      </c>
      <c r="J344" s="122">
        <f t="shared" si="40"/>
      </c>
      <c r="K344" s="364" t="s">
        <v>1102</v>
      </c>
      <c r="L344" s="119"/>
      <c r="M344" s="439">
        <f t="shared" si="41"/>
        <v>0</v>
      </c>
    </row>
    <row r="345" spans="1:13" ht="99.75">
      <c r="A345" s="404" t="s">
        <v>456</v>
      </c>
      <c r="B345" s="215" t="s">
        <v>1064</v>
      </c>
      <c r="C345" s="366"/>
      <c r="D345" s="117"/>
      <c r="E345" s="117"/>
      <c r="F345" s="116"/>
      <c r="G345" s="116"/>
      <c r="H345" s="132"/>
      <c r="I345" s="122">
        <v>2</v>
      </c>
      <c r="J345" s="122">
        <f t="shared" si="40"/>
      </c>
      <c r="K345" s="364" t="s">
        <v>1063</v>
      </c>
      <c r="L345" s="119"/>
      <c r="M345" s="439">
        <f t="shared" si="41"/>
        <v>0</v>
      </c>
    </row>
    <row r="346" spans="1:13" ht="75">
      <c r="A346" s="403" t="s">
        <v>457</v>
      </c>
      <c r="B346" s="215" t="s">
        <v>465</v>
      </c>
      <c r="C346" s="366"/>
      <c r="D346" s="117"/>
      <c r="E346" s="117"/>
      <c r="F346" s="116"/>
      <c r="G346" s="116"/>
      <c r="H346" s="132"/>
      <c r="I346" s="122">
        <v>2</v>
      </c>
      <c r="J346" s="122">
        <f t="shared" si="40"/>
      </c>
      <c r="K346" s="46" t="s">
        <v>907</v>
      </c>
      <c r="L346" s="128"/>
      <c r="M346" s="439">
        <f t="shared" si="41"/>
        <v>0</v>
      </c>
    </row>
    <row r="347" spans="1:13" ht="37.5">
      <c r="A347" s="403" t="s">
        <v>458</v>
      </c>
      <c r="B347" s="215" t="s">
        <v>126</v>
      </c>
      <c r="C347" s="366"/>
      <c r="D347" s="117"/>
      <c r="E347" s="117"/>
      <c r="F347" s="116"/>
      <c r="G347" s="116"/>
      <c r="H347" s="132"/>
      <c r="I347" s="122">
        <v>1</v>
      </c>
      <c r="J347" s="122">
        <f t="shared" si="40"/>
      </c>
      <c r="K347" s="46" t="s">
        <v>556</v>
      </c>
      <c r="L347" s="128"/>
      <c r="M347" s="439">
        <f t="shared" si="41"/>
        <v>0</v>
      </c>
    </row>
    <row r="348" spans="1:13" ht="62.25">
      <c r="A348" s="404" t="s">
        <v>459</v>
      </c>
      <c r="B348" s="215" t="s">
        <v>466</v>
      </c>
      <c r="C348" s="366"/>
      <c r="D348" s="117"/>
      <c r="E348" s="117"/>
      <c r="F348" s="116"/>
      <c r="G348" s="116"/>
      <c r="H348" s="132"/>
      <c r="I348" s="122">
        <v>1</v>
      </c>
      <c r="J348" s="122">
        <f t="shared" si="40"/>
      </c>
      <c r="K348" s="46" t="s">
        <v>908</v>
      </c>
      <c r="L348" s="128"/>
      <c r="M348" s="439">
        <f t="shared" si="41"/>
        <v>0</v>
      </c>
    </row>
    <row r="349" spans="1:13" ht="44.25" customHeight="1">
      <c r="A349" s="403" t="s">
        <v>460</v>
      </c>
      <c r="B349" s="217" t="s">
        <v>467</v>
      </c>
      <c r="C349" s="366"/>
      <c r="D349" s="117"/>
      <c r="E349" s="117"/>
      <c r="F349" s="116"/>
      <c r="G349" s="427"/>
      <c r="H349" s="399"/>
      <c r="I349" s="122">
        <v>3</v>
      </c>
      <c r="J349" s="135">
        <f t="shared" si="40"/>
      </c>
      <c r="K349" s="46" t="s">
        <v>557</v>
      </c>
      <c r="L349" s="128"/>
      <c r="M349" s="439">
        <f>IF(C349="x",I349*2,0)</f>
        <v>0</v>
      </c>
    </row>
    <row r="350" spans="1:13" ht="40.5" customHeight="1">
      <c r="A350" s="403" t="s">
        <v>461</v>
      </c>
      <c r="B350" s="217" t="s">
        <v>468</v>
      </c>
      <c r="C350" s="366"/>
      <c r="D350" s="117"/>
      <c r="E350" s="117"/>
      <c r="F350" s="116"/>
      <c r="G350" s="427"/>
      <c r="H350" s="399"/>
      <c r="I350" s="122">
        <v>3</v>
      </c>
      <c r="J350" s="135">
        <f t="shared" si="40"/>
      </c>
      <c r="K350" s="46" t="s">
        <v>558</v>
      </c>
      <c r="L350" s="128"/>
      <c r="M350" s="439">
        <f>IF(C350="x",I350*2,0)</f>
        <v>0</v>
      </c>
    </row>
    <row r="351" spans="1:13" ht="49.5">
      <c r="A351" s="404" t="s">
        <v>462</v>
      </c>
      <c r="B351" s="215" t="s">
        <v>17</v>
      </c>
      <c r="C351" s="116"/>
      <c r="D351" s="117"/>
      <c r="E351" s="117"/>
      <c r="F351" s="116"/>
      <c r="G351" s="116"/>
      <c r="H351" s="132"/>
      <c r="I351" s="122">
        <v>2</v>
      </c>
      <c r="J351" s="122">
        <f t="shared" si="40"/>
      </c>
      <c r="K351" s="46" t="s">
        <v>910</v>
      </c>
      <c r="L351" s="128"/>
      <c r="M351" s="439">
        <f t="shared" si="41"/>
        <v>0</v>
      </c>
    </row>
    <row r="352" spans="1:13" ht="53.25" customHeight="1">
      <c r="A352" s="404" t="s">
        <v>463</v>
      </c>
      <c r="B352" s="215" t="s">
        <v>469</v>
      </c>
      <c r="C352" s="366"/>
      <c r="D352" s="117"/>
      <c r="E352" s="117"/>
      <c r="F352" s="116"/>
      <c r="G352" s="116"/>
      <c r="H352" s="132"/>
      <c r="I352" s="122">
        <v>2</v>
      </c>
      <c r="J352" s="122">
        <f t="shared" si="40"/>
      </c>
      <c r="K352" s="46" t="s">
        <v>909</v>
      </c>
      <c r="L352" s="128"/>
      <c r="M352" s="439">
        <f t="shared" si="41"/>
        <v>0</v>
      </c>
    </row>
    <row r="353" spans="1:13" ht="49.5">
      <c r="A353" s="404" t="s">
        <v>464</v>
      </c>
      <c r="B353" s="215" t="s">
        <v>470</v>
      </c>
      <c r="C353" s="366"/>
      <c r="D353" s="117"/>
      <c r="E353" s="117"/>
      <c r="F353" s="116"/>
      <c r="G353" s="116"/>
      <c r="H353" s="132"/>
      <c r="I353" s="122">
        <v>1</v>
      </c>
      <c r="J353" s="122">
        <f t="shared" si="40"/>
      </c>
      <c r="K353" s="46" t="s">
        <v>911</v>
      </c>
      <c r="L353" s="128"/>
      <c r="M353" s="439">
        <f t="shared" si="41"/>
        <v>0</v>
      </c>
    </row>
    <row r="354" spans="1:13" ht="12.75">
      <c r="A354" s="414"/>
      <c r="B354" s="243"/>
      <c r="C354" s="191"/>
      <c r="D354" s="192"/>
      <c r="E354" s="192"/>
      <c r="F354" s="193"/>
      <c r="G354" s="193"/>
      <c r="H354" s="209"/>
      <c r="I354" s="194"/>
      <c r="J354" s="244"/>
      <c r="K354" s="194"/>
      <c r="L354" s="233"/>
      <c r="M354" s="439"/>
    </row>
    <row r="355" spans="1:13" ht="12.75">
      <c r="A355" s="414" t="s">
        <v>437</v>
      </c>
      <c r="B355" s="245" t="s">
        <v>19</v>
      </c>
      <c r="C355" s="191"/>
      <c r="D355" s="192"/>
      <c r="E355" s="192"/>
      <c r="F355" s="193"/>
      <c r="G355" s="193"/>
      <c r="H355" s="209"/>
      <c r="I355" s="194"/>
      <c r="J355" s="244"/>
      <c r="K355" s="194"/>
      <c r="L355" s="233"/>
      <c r="M355" s="439"/>
    </row>
    <row r="356" spans="1:13" ht="68.25" customHeight="1">
      <c r="A356" s="403" t="s">
        <v>471</v>
      </c>
      <c r="B356" s="215" t="s">
        <v>534</v>
      </c>
      <c r="C356" s="116"/>
      <c r="D356" s="117"/>
      <c r="E356" s="117"/>
      <c r="F356" s="116"/>
      <c r="G356" s="116"/>
      <c r="H356" s="132"/>
      <c r="I356" s="122">
        <v>2</v>
      </c>
      <c r="J356" s="122">
        <f>IF(COUNTA(C356:H356)&gt;1,"fejl",IF(D356="x",I356*0,IF(E356="x",I356*$E$6,IF(F356="x",I356*$F$6,IF(G356="x",I356*$G$6,"")))))</f>
      </c>
      <c r="K356" s="46" t="s">
        <v>559</v>
      </c>
      <c r="L356" s="87"/>
      <c r="M356" s="439">
        <f>IF(C356="x",I356*3,0)</f>
        <v>0</v>
      </c>
    </row>
    <row r="357" spans="1:13" ht="37.5">
      <c r="A357" s="404" t="s">
        <v>472</v>
      </c>
      <c r="B357" s="215" t="s">
        <v>475</v>
      </c>
      <c r="C357" s="116"/>
      <c r="D357" s="117"/>
      <c r="E357" s="117"/>
      <c r="F357" s="116"/>
      <c r="G357" s="116"/>
      <c r="H357" s="132"/>
      <c r="I357" s="122">
        <v>2</v>
      </c>
      <c r="J357" s="122">
        <f>IF(COUNTA(C357:H357)&gt;1,"fejl",IF(D357="x",I357*0,IF(E357="x",I357*$E$6,IF(F357="x",I357*$F$6,IF(G357="x",I357*$G$6,"")))))</f>
      </c>
      <c r="K357" s="46" t="s">
        <v>912</v>
      </c>
      <c r="L357" s="128"/>
      <c r="M357" s="439">
        <f>IF(C357="x",I357*3,0)</f>
        <v>0</v>
      </c>
    </row>
    <row r="358" spans="1:13" ht="49.5">
      <c r="A358" s="404" t="s">
        <v>473</v>
      </c>
      <c r="B358" s="215" t="s">
        <v>476</v>
      </c>
      <c r="C358" s="116"/>
      <c r="D358" s="117"/>
      <c r="E358" s="117"/>
      <c r="F358" s="116"/>
      <c r="G358" s="116"/>
      <c r="H358" s="132"/>
      <c r="I358" s="122">
        <v>2</v>
      </c>
      <c r="J358" s="122">
        <f>IF(COUNTA(C358:H358)&gt;1,"fejl",IF(D358="x",I358*0,IF(E358="x",I358*$E$6,IF(F358="x",I358*$F$6,IF(G358="x",I358*$G$6,"")))))</f>
      </c>
      <c r="K358" s="46" t="s">
        <v>913</v>
      </c>
      <c r="L358" s="128"/>
      <c r="M358" s="439">
        <f>IF(C358="x",I358*3,0)</f>
        <v>0</v>
      </c>
    </row>
    <row r="359" spans="1:13" ht="37.5">
      <c r="A359" s="403" t="s">
        <v>474</v>
      </c>
      <c r="B359" s="215" t="s">
        <v>755</v>
      </c>
      <c r="C359" s="116"/>
      <c r="D359" s="117"/>
      <c r="E359" s="117"/>
      <c r="F359" s="116"/>
      <c r="G359" s="116"/>
      <c r="H359" s="132"/>
      <c r="I359" s="122">
        <v>1</v>
      </c>
      <c r="J359" s="122">
        <f>IF(COUNTA(C359:H359)&gt;1,"fejl",IF(D359="x",I359*0,IF(E359="x",I359*$E$6,IF(F359="x",I359*$F$6,IF(G359="x",I359*$G$6,"")))))</f>
      </c>
      <c r="K359" s="46" t="s">
        <v>914</v>
      </c>
      <c r="L359" s="128"/>
      <c r="M359" s="439">
        <f>IF(C359="x",I359*3,0)</f>
        <v>0</v>
      </c>
    </row>
    <row r="360" spans="1:13" ht="12.75">
      <c r="A360" s="414"/>
      <c r="B360" s="243"/>
      <c r="C360" s="191"/>
      <c r="D360" s="192"/>
      <c r="E360" s="192"/>
      <c r="F360" s="193"/>
      <c r="G360" s="193"/>
      <c r="H360" s="209"/>
      <c r="I360" s="194"/>
      <c r="J360" s="244"/>
      <c r="K360" s="194"/>
      <c r="L360" s="233"/>
      <c r="M360" s="439"/>
    </row>
    <row r="361" spans="1:13" ht="12.75">
      <c r="A361" s="414" t="s">
        <v>438</v>
      </c>
      <c r="B361" s="245" t="s">
        <v>20</v>
      </c>
      <c r="C361" s="191"/>
      <c r="D361" s="192"/>
      <c r="E361" s="192"/>
      <c r="F361" s="193"/>
      <c r="G361" s="193"/>
      <c r="H361" s="209"/>
      <c r="I361" s="194"/>
      <c r="J361" s="244"/>
      <c r="K361" s="194"/>
      <c r="L361" s="233"/>
      <c r="M361" s="439"/>
    </row>
    <row r="362" spans="1:13" ht="49.5">
      <c r="A362" s="403" t="s">
        <v>477</v>
      </c>
      <c r="B362" s="215" t="s">
        <v>479</v>
      </c>
      <c r="C362" s="366"/>
      <c r="D362" s="117"/>
      <c r="E362" s="117"/>
      <c r="F362" s="116"/>
      <c r="G362" s="116"/>
      <c r="H362" s="132"/>
      <c r="I362" s="122">
        <v>1</v>
      </c>
      <c r="J362" s="122">
        <f>IF(COUNTA(C362:H362)&gt;1,"fejl",IF(D362="x",I362*0,IF(E362="x",I362*$E$6,IF(F362="x",I362*$F$6,IF(G362="x",I362*$G$6,"")))))</f>
      </c>
      <c r="K362" s="46" t="s">
        <v>915</v>
      </c>
      <c r="L362" s="128"/>
      <c r="M362" s="439">
        <f>IF(C362="x",I362*3,0)</f>
        <v>0</v>
      </c>
    </row>
    <row r="363" spans="1:13" ht="69" customHeight="1">
      <c r="A363" s="403" t="s">
        <v>478</v>
      </c>
      <c r="B363" s="215" t="s">
        <v>480</v>
      </c>
      <c r="C363" s="366"/>
      <c r="D363" s="117"/>
      <c r="E363" s="117"/>
      <c r="F363" s="116"/>
      <c r="G363" s="116"/>
      <c r="H363" s="132"/>
      <c r="I363" s="122">
        <v>1</v>
      </c>
      <c r="J363" s="122">
        <f>IF(COUNTA(C363:H363)&gt;1,"fejl",IF(D363="x",I363*0,IF(E363="x",I363*$E$6,IF(F363="x",I363*$F$6,IF(G363="x",I363*$G$6,"")))))</f>
      </c>
      <c r="K363" s="46" t="s">
        <v>560</v>
      </c>
      <c r="L363" s="128"/>
      <c r="M363" s="439">
        <f>IF(C363="x",I363*3,0)</f>
        <v>0</v>
      </c>
    </row>
    <row r="364" spans="1:13" ht="12.75">
      <c r="A364" s="414"/>
      <c r="B364" s="243"/>
      <c r="C364" s="191"/>
      <c r="D364" s="192"/>
      <c r="E364" s="192"/>
      <c r="F364" s="193"/>
      <c r="G364" s="193"/>
      <c r="H364" s="209"/>
      <c r="I364" s="194"/>
      <c r="J364" s="244"/>
      <c r="K364" s="194"/>
      <c r="L364" s="233"/>
      <c r="M364" s="439"/>
    </row>
    <row r="365" spans="1:13" ht="12.75">
      <c r="A365" s="414" t="s">
        <v>439</v>
      </c>
      <c r="B365" s="245" t="s">
        <v>440</v>
      </c>
      <c r="C365" s="191"/>
      <c r="D365" s="192"/>
      <c r="E365" s="192"/>
      <c r="F365" s="193"/>
      <c r="G365" s="193"/>
      <c r="H365" s="209"/>
      <c r="I365" s="194"/>
      <c r="J365" s="244"/>
      <c r="K365" s="194"/>
      <c r="L365" s="233"/>
      <c r="M365" s="439"/>
    </row>
    <row r="366" spans="1:13" ht="37.5">
      <c r="A366" s="403" t="s">
        <v>481</v>
      </c>
      <c r="B366" s="215" t="s">
        <v>486</v>
      </c>
      <c r="C366" s="174"/>
      <c r="D366" s="117"/>
      <c r="E366" s="117"/>
      <c r="F366" s="116"/>
      <c r="G366" s="116"/>
      <c r="H366" s="132"/>
      <c r="I366" s="122">
        <v>1</v>
      </c>
      <c r="J366" s="122">
        <f>IF(COUNTA(C366:H366)&gt;1,"fejl",IF(D366="x",I366*0,IF(E366="x",I366*$E$6,IF(F366="x",I366*$F$6,IF(G366="x",I366*$G$6,"")))))</f>
      </c>
      <c r="K366" s="46" t="s">
        <v>639</v>
      </c>
      <c r="L366" s="87"/>
      <c r="M366" s="439">
        <f>IF(C366="x",I366*3,0)</f>
        <v>0</v>
      </c>
    </row>
    <row r="367" spans="1:13" ht="75">
      <c r="A367" s="403" t="s">
        <v>482</v>
      </c>
      <c r="B367" s="215" t="s">
        <v>487</v>
      </c>
      <c r="C367" s="174"/>
      <c r="D367" s="117"/>
      <c r="E367" s="117"/>
      <c r="F367" s="116"/>
      <c r="G367" s="116"/>
      <c r="H367" s="132"/>
      <c r="I367" s="122">
        <v>1</v>
      </c>
      <c r="J367" s="122">
        <f>IF(COUNTA(C367:H367)&gt;1,"fejl",IF(D367="x",I367*0,IF(E367="x",I367*$E$6,IF(F367="x",I367*$F$6,IF(G367="x",I367*$G$6,"")))))</f>
      </c>
      <c r="K367" s="46" t="s">
        <v>916</v>
      </c>
      <c r="L367" s="128"/>
      <c r="M367" s="439">
        <f>IF(C367="x",I367*3,0)</f>
        <v>0</v>
      </c>
    </row>
    <row r="368" spans="1:13" ht="121.5" customHeight="1">
      <c r="A368" s="404" t="s">
        <v>483</v>
      </c>
      <c r="B368" s="215" t="s">
        <v>488</v>
      </c>
      <c r="C368" s="174"/>
      <c r="D368" s="117"/>
      <c r="E368" s="117"/>
      <c r="F368" s="116"/>
      <c r="G368" s="116"/>
      <c r="H368" s="132"/>
      <c r="I368" s="122">
        <v>1</v>
      </c>
      <c r="J368" s="122">
        <f>IF(COUNTA(C368:H368)&gt;1,"fejl",IF(D368="x",I368*0,IF(E368="x",I368*$E$6,IF(F368="x",I368*$F$6,IF(G368="x",I368*$G$6,"")))))</f>
      </c>
      <c r="K368" s="364" t="s">
        <v>1096</v>
      </c>
      <c r="L368" s="119"/>
      <c r="M368" s="439">
        <f>IF(C368="x",I368*3,0)</f>
        <v>0</v>
      </c>
    </row>
    <row r="369" spans="1:13" ht="99.75">
      <c r="A369" s="404" t="s">
        <v>484</v>
      </c>
      <c r="B369" s="215" t="s">
        <v>489</v>
      </c>
      <c r="C369" s="174"/>
      <c r="D369" s="117"/>
      <c r="E369" s="117"/>
      <c r="F369" s="116"/>
      <c r="G369" s="116"/>
      <c r="H369" s="132"/>
      <c r="I369" s="122">
        <v>2</v>
      </c>
      <c r="J369" s="122">
        <f>IF(COUNTA(C369:H369)&gt;1,"fejl",IF(D369="x",I369*0,IF(E369="x",I369*$E$6,IF(F369="x",I369*$F$6,IF(G369="x",I369*$G$6,"")))))</f>
      </c>
      <c r="K369" s="358" t="s">
        <v>1097</v>
      </c>
      <c r="L369" s="119"/>
      <c r="M369" s="439">
        <f>IF(C369="x",I369*3,0)</f>
        <v>0</v>
      </c>
    </row>
    <row r="370" spans="1:13" ht="87">
      <c r="A370" s="403" t="s">
        <v>485</v>
      </c>
      <c r="B370" s="215" t="s">
        <v>490</v>
      </c>
      <c r="C370" s="174"/>
      <c r="D370" s="117"/>
      <c r="E370" s="117"/>
      <c r="F370" s="116"/>
      <c r="G370" s="116"/>
      <c r="H370" s="132"/>
      <c r="I370" s="122">
        <v>2</v>
      </c>
      <c r="J370" s="122">
        <f>IF(COUNTA(C370:H370)&gt;1,"fejl",IF(D370="x",I370*0,IF(E370="x",I370*$E$6,IF(F370="x",I370*$F$6,IF(G370="x",I370*$G$6,"")))))</f>
      </c>
      <c r="K370" s="46" t="s">
        <v>917</v>
      </c>
      <c r="L370" s="128"/>
      <c r="M370" s="439">
        <f>IF(C370="x",I370*3,0)</f>
        <v>0</v>
      </c>
    </row>
    <row r="371" spans="1:13" ht="62.25">
      <c r="A371" s="410" t="s">
        <v>984</v>
      </c>
      <c r="B371" s="348" t="s">
        <v>985</v>
      </c>
      <c r="C371" s="174"/>
      <c r="D371" s="174"/>
      <c r="E371" s="174"/>
      <c r="F371" s="174"/>
      <c r="G371" s="174"/>
      <c r="H371" s="174"/>
      <c r="I371" s="174"/>
      <c r="J371" s="174"/>
      <c r="K371" s="64" t="s">
        <v>986</v>
      </c>
      <c r="L371" s="128"/>
      <c r="M371" s="439"/>
    </row>
    <row r="372" spans="1:13" ht="12.75">
      <c r="A372" s="414"/>
      <c r="B372" s="243"/>
      <c r="C372" s="191"/>
      <c r="D372" s="192"/>
      <c r="E372" s="192"/>
      <c r="F372" s="193"/>
      <c r="G372" s="193"/>
      <c r="H372" s="209"/>
      <c r="I372" s="194"/>
      <c r="J372" s="244"/>
      <c r="K372" s="194"/>
      <c r="L372" s="233"/>
      <c r="M372" s="439"/>
    </row>
    <row r="373" spans="1:13" ht="12.75">
      <c r="A373" s="414" t="s">
        <v>73</v>
      </c>
      <c r="B373" s="245" t="s">
        <v>441</v>
      </c>
      <c r="C373" s="191"/>
      <c r="D373" s="192"/>
      <c r="E373" s="192"/>
      <c r="F373" s="193"/>
      <c r="G373" s="193"/>
      <c r="H373" s="209"/>
      <c r="I373" s="194"/>
      <c r="J373" s="244"/>
      <c r="K373" s="194"/>
      <c r="L373" s="233"/>
      <c r="M373" s="439"/>
    </row>
    <row r="374" spans="1:13" ht="12.75">
      <c r="A374" s="414"/>
      <c r="B374" s="243"/>
      <c r="C374" s="191"/>
      <c r="D374" s="192"/>
      <c r="E374" s="192"/>
      <c r="F374" s="193"/>
      <c r="G374" s="193"/>
      <c r="H374" s="209"/>
      <c r="I374" s="194"/>
      <c r="J374" s="244"/>
      <c r="K374" s="194"/>
      <c r="L374" s="233"/>
      <c r="M374" s="439"/>
    </row>
    <row r="375" spans="1:13" ht="12.75">
      <c r="A375" s="414" t="s">
        <v>170</v>
      </c>
      <c r="B375" s="245" t="s">
        <v>75</v>
      </c>
      <c r="C375" s="191"/>
      <c r="D375" s="192"/>
      <c r="E375" s="192"/>
      <c r="F375" s="193"/>
      <c r="G375" s="193"/>
      <c r="H375" s="209"/>
      <c r="I375" s="194"/>
      <c r="J375" s="244"/>
      <c r="K375" s="194"/>
      <c r="L375" s="233"/>
      <c r="M375" s="439"/>
    </row>
    <row r="376" spans="1:13" ht="81" customHeight="1">
      <c r="A376" s="403" t="s">
        <v>171</v>
      </c>
      <c r="B376" s="215" t="s">
        <v>995</v>
      </c>
      <c r="C376" s="174"/>
      <c r="D376" s="117"/>
      <c r="E376" s="117"/>
      <c r="F376" s="116"/>
      <c r="G376" s="116"/>
      <c r="H376" s="132"/>
      <c r="I376" s="122">
        <v>1</v>
      </c>
      <c r="J376" s="122">
        <f>IF(COUNTA(C376:H376)&gt;1,"fejl",IF(D376="x",I376*0,IF(E376="x",I376*$E$6,IF(F376="x",I376*$F$6,IF(G376="x",I376*$G$6,"")))))</f>
      </c>
      <c r="K376" s="46" t="s">
        <v>996</v>
      </c>
      <c r="L376" s="128"/>
      <c r="M376" s="439">
        <f>IF(C376="x",I376*3,0)</f>
        <v>0</v>
      </c>
    </row>
    <row r="377" spans="1:13" ht="33" customHeight="1">
      <c r="A377" s="404" t="s">
        <v>172</v>
      </c>
      <c r="B377" s="215" t="s">
        <v>491</v>
      </c>
      <c r="C377" s="174"/>
      <c r="D377" s="117"/>
      <c r="E377" s="117"/>
      <c r="F377" s="116"/>
      <c r="G377" s="116"/>
      <c r="H377" s="132"/>
      <c r="I377" s="122">
        <v>1</v>
      </c>
      <c r="J377" s="122">
        <f>IF(COUNTA(C377:H377)&gt;1,"fejl",IF(D377="x",I377*0,IF(E377="x",I377*$E$6,IF(F377="x",I377*$F$6,IF(G377="x",I377*$G$6,"")))))</f>
      </c>
      <c r="K377" s="46" t="s">
        <v>949</v>
      </c>
      <c r="L377" s="128"/>
      <c r="M377" s="439">
        <f>IF(C377="x",I377*3,0)</f>
        <v>0</v>
      </c>
    </row>
    <row r="378" spans="1:13" ht="49.5">
      <c r="A378" s="404" t="s">
        <v>173</v>
      </c>
      <c r="B378" s="215" t="s">
        <v>492</v>
      </c>
      <c r="C378" s="174"/>
      <c r="D378" s="117"/>
      <c r="E378" s="117"/>
      <c r="F378" s="116"/>
      <c r="G378" s="116"/>
      <c r="H378" s="132"/>
      <c r="I378" s="122">
        <v>1</v>
      </c>
      <c r="J378" s="122">
        <f>IF(COUNTA(C378:H378)&gt;1,"fejl",IF(D378="x",I378*0,IF(E378="x",I378*$E$6,IF(F378="x",I378*$F$6,IF(G378="x",I378*$G$6,"")))))</f>
      </c>
      <c r="K378" s="46" t="s">
        <v>918</v>
      </c>
      <c r="L378" s="128"/>
      <c r="M378" s="439">
        <f>IF(C378="x",I378*3,0)</f>
        <v>0</v>
      </c>
    </row>
    <row r="379" spans="1:13" ht="12.75">
      <c r="A379" s="414"/>
      <c r="B379" s="243"/>
      <c r="C379" s="191"/>
      <c r="D379" s="192"/>
      <c r="E379" s="192"/>
      <c r="F379" s="193"/>
      <c r="G379" s="193"/>
      <c r="H379" s="209"/>
      <c r="I379" s="194"/>
      <c r="J379" s="244"/>
      <c r="K379" s="194"/>
      <c r="L379" s="233"/>
      <c r="M379" s="439"/>
    </row>
    <row r="380" spans="1:13" ht="12.75">
      <c r="A380" s="414" t="s">
        <v>175</v>
      </c>
      <c r="B380" s="245" t="s">
        <v>76</v>
      </c>
      <c r="C380" s="191"/>
      <c r="D380" s="192"/>
      <c r="E380" s="192"/>
      <c r="F380" s="193"/>
      <c r="G380" s="193"/>
      <c r="H380" s="209"/>
      <c r="I380" s="194"/>
      <c r="J380" s="244"/>
      <c r="K380" s="194"/>
      <c r="L380" s="233"/>
      <c r="M380" s="439"/>
    </row>
    <row r="381" spans="1:13" ht="37.5">
      <c r="A381" s="404" t="s">
        <v>174</v>
      </c>
      <c r="B381" s="215" t="s">
        <v>77</v>
      </c>
      <c r="C381" s="174"/>
      <c r="D381" s="117"/>
      <c r="E381" s="117"/>
      <c r="F381" s="116"/>
      <c r="G381" s="116"/>
      <c r="H381" s="132"/>
      <c r="I381" s="122">
        <v>2</v>
      </c>
      <c r="J381" s="122">
        <f>IF(COUNTA(C381:H381)&gt;1,"fejl",IF(D381="x",I381*0,IF(E381="x",I381*$E$6,IF(F381="x",I381*$F$6,IF(G381="x",I381*$G$6,"")))))</f>
      </c>
      <c r="K381" s="46" t="s">
        <v>919</v>
      </c>
      <c r="L381" s="128"/>
      <c r="M381" s="439">
        <f>IF(C381="x",I381*3,0)</f>
        <v>0</v>
      </c>
    </row>
    <row r="382" spans="1:13" ht="66" customHeight="1">
      <c r="A382" s="404" t="s">
        <v>493</v>
      </c>
      <c r="B382" s="215" t="s">
        <v>535</v>
      </c>
      <c r="C382" s="174"/>
      <c r="D382" s="117"/>
      <c r="E382" s="117"/>
      <c r="F382" s="116"/>
      <c r="G382" s="116"/>
      <c r="H382" s="132"/>
      <c r="I382" s="122">
        <v>1</v>
      </c>
      <c r="J382" s="122">
        <f>IF(COUNTA(C382:H382)&gt;1,"fejl",IF(D382="x",I382*0,IF(E382="x",I382*$E$6,IF(F382="x",I382*$F$6,IF(G382="x",I382*$G$6,"")))))</f>
      </c>
      <c r="K382" s="46" t="s">
        <v>920</v>
      </c>
      <c r="L382" s="128"/>
      <c r="M382" s="439">
        <f>IF(C382="x",I382*3,0)</f>
        <v>0</v>
      </c>
    </row>
    <row r="383" spans="1:13" ht="49.5">
      <c r="A383" s="404" t="s">
        <v>494</v>
      </c>
      <c r="B383" s="215" t="s">
        <v>496</v>
      </c>
      <c r="C383" s="174"/>
      <c r="D383" s="117"/>
      <c r="E383" s="117"/>
      <c r="F383" s="116"/>
      <c r="G383" s="116"/>
      <c r="H383" s="132"/>
      <c r="I383" s="122">
        <v>1</v>
      </c>
      <c r="J383" s="122">
        <f>IF(COUNTA(C383:H383)&gt;1,"fejl",IF(D383="x",I383*0,IF(E383="x",I383*$E$6,IF(F383="x",I383*$F$6,IF(G383="x",I383*$G$6,"")))))</f>
      </c>
      <c r="K383" s="46" t="s">
        <v>921</v>
      </c>
      <c r="L383" s="128"/>
      <c r="M383" s="439">
        <f>IF(C383="x",I383*3,0)</f>
        <v>0</v>
      </c>
    </row>
    <row r="384" spans="1:13" ht="81" customHeight="1">
      <c r="A384" s="404" t="s">
        <v>495</v>
      </c>
      <c r="B384" s="215" t="s">
        <v>497</v>
      </c>
      <c r="C384" s="174"/>
      <c r="D384" s="117"/>
      <c r="E384" s="117"/>
      <c r="F384" s="116"/>
      <c r="G384" s="116"/>
      <c r="H384" s="132"/>
      <c r="I384" s="122">
        <v>2</v>
      </c>
      <c r="J384" s="122">
        <f>IF(COUNTA(C384:H384)&gt;1,"fejl",IF(D384="x",I384*0,IF(E384="x",I384*$E$6,IF(F384="x",I384*$F$6,IF(G384="x",I384*$G$6,"")))))</f>
      </c>
      <c r="K384" s="46" t="s">
        <v>922</v>
      </c>
      <c r="L384" s="128"/>
      <c r="M384" s="439">
        <f>IF(C384="x",I384*3,0)</f>
        <v>0</v>
      </c>
    </row>
    <row r="385" spans="1:13" ht="24.75">
      <c r="A385" s="410" t="s">
        <v>987</v>
      </c>
      <c r="B385" s="348" t="s">
        <v>988</v>
      </c>
      <c r="C385" s="174"/>
      <c r="D385" s="174"/>
      <c r="E385" s="174"/>
      <c r="F385" s="174"/>
      <c r="G385" s="174"/>
      <c r="H385" s="174"/>
      <c r="I385" s="174"/>
      <c r="J385" s="174"/>
      <c r="K385" s="64" t="s">
        <v>989</v>
      </c>
      <c r="L385" s="128"/>
      <c r="M385" s="439"/>
    </row>
    <row r="386" spans="1:13" ht="12.75">
      <c r="A386" s="414"/>
      <c r="B386" s="243"/>
      <c r="C386" s="191"/>
      <c r="D386" s="192"/>
      <c r="E386" s="192"/>
      <c r="F386" s="193"/>
      <c r="G386" s="193"/>
      <c r="H386" s="209"/>
      <c r="I386" s="194"/>
      <c r="J386" s="244"/>
      <c r="K386" s="194"/>
      <c r="L386" s="233"/>
      <c r="M386" s="439"/>
    </row>
    <row r="387" spans="1:13" ht="12.75">
      <c r="A387" s="414" t="s">
        <v>74</v>
      </c>
      <c r="B387" s="245" t="s">
        <v>536</v>
      </c>
      <c r="C387" s="191"/>
      <c r="D387" s="192"/>
      <c r="E387" s="192"/>
      <c r="F387" s="193"/>
      <c r="G387" s="193"/>
      <c r="H387" s="209"/>
      <c r="I387" s="194"/>
      <c r="J387" s="244"/>
      <c r="K387" s="194"/>
      <c r="L387" s="233"/>
      <c r="M387" s="439"/>
    </row>
    <row r="388" spans="1:14" s="61" customFormat="1" ht="12.75">
      <c r="A388" s="414"/>
      <c r="B388" s="243"/>
      <c r="C388" s="191"/>
      <c r="D388" s="192"/>
      <c r="E388" s="192"/>
      <c r="F388" s="193"/>
      <c r="G388" s="193"/>
      <c r="H388" s="209"/>
      <c r="I388" s="194"/>
      <c r="J388" s="244"/>
      <c r="K388" s="194"/>
      <c r="L388" s="233"/>
      <c r="M388" s="443"/>
      <c r="N388" s="67"/>
    </row>
    <row r="389" spans="1:14" s="61" customFormat="1" ht="12.75">
      <c r="A389" s="414" t="s">
        <v>176</v>
      </c>
      <c r="B389" s="245" t="s">
        <v>14</v>
      </c>
      <c r="C389" s="191"/>
      <c r="D389" s="192"/>
      <c r="E389" s="192"/>
      <c r="F389" s="193"/>
      <c r="G389" s="193"/>
      <c r="H389" s="209"/>
      <c r="I389" s="194"/>
      <c r="J389" s="244"/>
      <c r="K389" s="194"/>
      <c r="L389" s="233"/>
      <c r="M389" s="443"/>
      <c r="N389" s="67"/>
    </row>
    <row r="390" spans="1:13" ht="87">
      <c r="A390" s="403" t="s">
        <v>177</v>
      </c>
      <c r="B390" s="215" t="s">
        <v>500</v>
      </c>
      <c r="C390" s="174"/>
      <c r="D390" s="117"/>
      <c r="E390" s="117"/>
      <c r="F390" s="116"/>
      <c r="G390" s="116"/>
      <c r="H390" s="132"/>
      <c r="I390" s="122">
        <v>2</v>
      </c>
      <c r="J390" s="122">
        <f aca="true" t="shared" si="42" ref="J390:J397">IF(COUNTA(C390:H390)&gt;1,"fejl",IF(D390="x",I390*0,IF(E390="x",I390*$E$6,IF(F390="x",I390*$F$6,IF(G390="x",I390*$G$6,"")))))</f>
      </c>
      <c r="K390" s="46" t="s">
        <v>637</v>
      </c>
      <c r="L390" s="87"/>
      <c r="M390" s="439">
        <f aca="true" t="shared" si="43" ref="M390:M397">IF(C390="x",I390*3,0)</f>
        <v>0</v>
      </c>
    </row>
    <row r="391" spans="1:13" ht="62.25">
      <c r="A391" s="404" t="s">
        <v>93</v>
      </c>
      <c r="B391" s="215" t="s">
        <v>501</v>
      </c>
      <c r="C391" s="174"/>
      <c r="D391" s="117"/>
      <c r="E391" s="117"/>
      <c r="F391" s="116"/>
      <c r="G391" s="116"/>
      <c r="H391" s="132"/>
      <c r="I391" s="122">
        <v>2</v>
      </c>
      <c r="J391" s="122">
        <f t="shared" si="42"/>
      </c>
      <c r="K391" s="46" t="s">
        <v>923</v>
      </c>
      <c r="L391" s="128"/>
      <c r="M391" s="439">
        <f t="shared" si="43"/>
        <v>0</v>
      </c>
    </row>
    <row r="392" spans="1:13" ht="37.5">
      <c r="A392" s="404" t="s">
        <v>105</v>
      </c>
      <c r="B392" s="215" t="s">
        <v>502</v>
      </c>
      <c r="C392" s="174"/>
      <c r="D392" s="117"/>
      <c r="E392" s="117"/>
      <c r="F392" s="116"/>
      <c r="G392" s="116"/>
      <c r="H392" s="132"/>
      <c r="I392" s="122">
        <v>2</v>
      </c>
      <c r="J392" s="122">
        <f t="shared" si="42"/>
      </c>
      <c r="K392" s="46" t="s">
        <v>924</v>
      </c>
      <c r="L392" s="128"/>
      <c r="M392" s="439">
        <f t="shared" si="43"/>
        <v>0</v>
      </c>
    </row>
    <row r="393" spans="1:13" ht="137.25">
      <c r="A393" s="403" t="s">
        <v>178</v>
      </c>
      <c r="B393" s="215" t="s">
        <v>756</v>
      </c>
      <c r="C393" s="174"/>
      <c r="D393" s="117"/>
      <c r="E393" s="117"/>
      <c r="F393" s="116"/>
      <c r="G393" s="116"/>
      <c r="H393" s="132"/>
      <c r="I393" s="122">
        <v>2</v>
      </c>
      <c r="J393" s="122">
        <f t="shared" si="42"/>
      </c>
      <c r="K393" s="46" t="s">
        <v>759</v>
      </c>
      <c r="L393" s="87"/>
      <c r="M393" s="439">
        <f t="shared" si="43"/>
        <v>0</v>
      </c>
    </row>
    <row r="394" spans="1:13" ht="43.5" customHeight="1">
      <c r="A394" s="404" t="s">
        <v>38</v>
      </c>
      <c r="B394" s="215" t="s">
        <v>15</v>
      </c>
      <c r="C394" s="174"/>
      <c r="D394" s="117"/>
      <c r="E394" s="117"/>
      <c r="F394" s="116"/>
      <c r="G394" s="116"/>
      <c r="H394" s="132"/>
      <c r="I394" s="122">
        <v>1</v>
      </c>
      <c r="J394" s="122">
        <f t="shared" si="42"/>
      </c>
      <c r="K394" s="46" t="s">
        <v>925</v>
      </c>
      <c r="L394" s="128"/>
      <c r="M394" s="439">
        <f t="shared" si="43"/>
        <v>0</v>
      </c>
    </row>
    <row r="395" spans="1:13" ht="133.5" customHeight="1">
      <c r="A395" s="404" t="s">
        <v>106</v>
      </c>
      <c r="B395" s="215" t="s">
        <v>503</v>
      </c>
      <c r="C395" s="174"/>
      <c r="D395" s="117"/>
      <c r="E395" s="117"/>
      <c r="F395" s="116"/>
      <c r="G395" s="116"/>
      <c r="H395" s="132"/>
      <c r="I395" s="122">
        <v>2</v>
      </c>
      <c r="J395" s="122">
        <f t="shared" si="42"/>
      </c>
      <c r="K395" s="46" t="s">
        <v>926</v>
      </c>
      <c r="L395" s="128"/>
      <c r="M395" s="439">
        <f t="shared" si="43"/>
        <v>0</v>
      </c>
    </row>
    <row r="396" spans="1:13" ht="124.5">
      <c r="A396" s="404" t="s">
        <v>498</v>
      </c>
      <c r="B396" s="215" t="s">
        <v>16</v>
      </c>
      <c r="C396" s="174"/>
      <c r="D396" s="117"/>
      <c r="E396" s="117"/>
      <c r="F396" s="116"/>
      <c r="G396" s="116"/>
      <c r="H396" s="132"/>
      <c r="I396" s="122">
        <v>1</v>
      </c>
      <c r="J396" s="122">
        <f t="shared" si="42"/>
      </c>
      <c r="K396" s="364" t="s">
        <v>1098</v>
      </c>
      <c r="L396" s="119"/>
      <c r="M396" s="439">
        <f t="shared" si="43"/>
        <v>0</v>
      </c>
    </row>
    <row r="397" spans="1:13" ht="37.5">
      <c r="A397" s="404" t="s">
        <v>499</v>
      </c>
      <c r="B397" s="215" t="s">
        <v>58</v>
      </c>
      <c r="C397" s="174"/>
      <c r="D397" s="117"/>
      <c r="E397" s="117"/>
      <c r="F397" s="116"/>
      <c r="G397" s="116"/>
      <c r="H397" s="132"/>
      <c r="I397" s="122">
        <v>1</v>
      </c>
      <c r="J397" s="122">
        <f t="shared" si="42"/>
      </c>
      <c r="K397" s="46" t="s">
        <v>927</v>
      </c>
      <c r="L397" s="128"/>
      <c r="M397" s="439">
        <f t="shared" si="43"/>
        <v>0</v>
      </c>
    </row>
    <row r="398" spans="3:13" ht="12">
      <c r="C398" s="167"/>
      <c r="D398" s="91"/>
      <c r="E398" s="91"/>
      <c r="F398" s="91"/>
      <c r="G398" s="91"/>
      <c r="H398" s="45"/>
      <c r="I398" s="63"/>
      <c r="J398" s="148"/>
      <c r="K398" s="253"/>
      <c r="M398" s="439"/>
    </row>
    <row r="399" spans="1:13" ht="12.75">
      <c r="A399" s="354" t="s">
        <v>442</v>
      </c>
      <c r="B399" s="12" t="s">
        <v>60</v>
      </c>
      <c r="C399" s="166"/>
      <c r="D399" s="91"/>
      <c r="E399" s="91"/>
      <c r="F399" s="91"/>
      <c r="G399" s="91"/>
      <c r="H399" s="45"/>
      <c r="I399" s="63"/>
      <c r="J399" s="147"/>
      <c r="K399" s="253"/>
      <c r="M399" s="439"/>
    </row>
    <row r="400" spans="1:13" ht="75">
      <c r="A400" s="404" t="s">
        <v>504</v>
      </c>
      <c r="B400" s="66" t="s">
        <v>509</v>
      </c>
      <c r="C400" s="174"/>
      <c r="D400" s="117"/>
      <c r="E400" s="117"/>
      <c r="F400" s="116"/>
      <c r="G400" s="116"/>
      <c r="H400" s="132"/>
      <c r="I400" s="123">
        <v>2</v>
      </c>
      <c r="J400" s="135">
        <f aca="true" t="shared" si="44" ref="J400:J405">IF(COUNTA(C400:H400)&gt;1,"fejl",IF(D400="x",I400*0,IF(E400="x",I400*$E$6,IF(F400="x",I400*$F$6,IF(G400="x",I400*$G$6,"")))))</f>
      </c>
      <c r="K400" s="46" t="s">
        <v>928</v>
      </c>
      <c r="L400" s="119"/>
      <c r="M400" s="439">
        <f aca="true" t="shared" si="45" ref="M400:M405">IF(C400="x",I400*3,0)</f>
        <v>0</v>
      </c>
    </row>
    <row r="401" spans="1:13" ht="62.25">
      <c r="A401" s="404" t="s">
        <v>505</v>
      </c>
      <c r="B401" s="73" t="s">
        <v>510</v>
      </c>
      <c r="C401" s="174"/>
      <c r="D401" s="117"/>
      <c r="E401" s="117"/>
      <c r="F401" s="117"/>
      <c r="G401" s="116"/>
      <c r="H401" s="132"/>
      <c r="I401" s="123">
        <v>2</v>
      </c>
      <c r="J401" s="135">
        <f t="shared" si="44"/>
      </c>
      <c r="K401" s="46" t="s">
        <v>929</v>
      </c>
      <c r="L401" s="128"/>
      <c r="M401" s="439">
        <f t="shared" si="45"/>
        <v>0</v>
      </c>
    </row>
    <row r="402" spans="1:13" ht="48" customHeight="1">
      <c r="A402" s="403" t="s">
        <v>506</v>
      </c>
      <c r="B402" s="73" t="s">
        <v>61</v>
      </c>
      <c r="C402" s="174"/>
      <c r="D402" s="117"/>
      <c r="E402" s="116"/>
      <c r="F402" s="116"/>
      <c r="G402" s="116"/>
      <c r="H402" s="132"/>
      <c r="I402" s="123">
        <v>2</v>
      </c>
      <c r="J402" s="135">
        <f t="shared" si="44"/>
      </c>
      <c r="K402" s="46" t="s">
        <v>930</v>
      </c>
      <c r="L402" s="128"/>
      <c r="M402" s="439">
        <f t="shared" si="45"/>
        <v>0</v>
      </c>
    </row>
    <row r="403" spans="1:13" ht="99.75">
      <c r="A403" s="403" t="s">
        <v>507</v>
      </c>
      <c r="B403" s="73" t="s">
        <v>771</v>
      </c>
      <c r="C403" s="366"/>
      <c r="D403" s="117"/>
      <c r="E403" s="116"/>
      <c r="F403" s="116"/>
      <c r="G403" s="116"/>
      <c r="H403" s="132"/>
      <c r="I403" s="123">
        <v>2</v>
      </c>
      <c r="J403" s="135">
        <f t="shared" si="44"/>
      </c>
      <c r="K403" s="46" t="s">
        <v>772</v>
      </c>
      <c r="L403" s="85"/>
      <c r="M403" s="439">
        <f t="shared" si="45"/>
        <v>0</v>
      </c>
    </row>
    <row r="404" spans="1:13" ht="24.75">
      <c r="A404" s="404" t="s">
        <v>508</v>
      </c>
      <c r="B404" s="66" t="s">
        <v>511</v>
      </c>
      <c r="C404" s="174"/>
      <c r="D404" s="117"/>
      <c r="E404" s="117"/>
      <c r="F404" s="117"/>
      <c r="G404" s="116"/>
      <c r="H404" s="132"/>
      <c r="I404" s="123">
        <v>2</v>
      </c>
      <c r="J404" s="122">
        <f t="shared" si="44"/>
      </c>
      <c r="K404" s="46" t="s">
        <v>931</v>
      </c>
      <c r="L404" s="119"/>
      <c r="M404" s="439">
        <f t="shared" si="45"/>
        <v>0</v>
      </c>
    </row>
    <row r="405" spans="1:13" ht="51.75" customHeight="1">
      <c r="A405" s="404" t="s">
        <v>757</v>
      </c>
      <c r="B405" s="66" t="s">
        <v>758</v>
      </c>
      <c r="C405" s="174"/>
      <c r="D405" s="117"/>
      <c r="E405" s="117"/>
      <c r="F405" s="117"/>
      <c r="G405" s="116"/>
      <c r="H405" s="132"/>
      <c r="I405" s="122">
        <v>2</v>
      </c>
      <c r="J405" s="122">
        <f t="shared" si="44"/>
      </c>
      <c r="K405" s="64" t="s">
        <v>932</v>
      </c>
      <c r="L405" s="128"/>
      <c r="M405" s="439">
        <f t="shared" si="45"/>
        <v>0</v>
      </c>
    </row>
    <row r="406" spans="1:13" ht="69.75" customHeight="1">
      <c r="A406" s="410" t="s">
        <v>990</v>
      </c>
      <c r="B406" s="163" t="s">
        <v>991</v>
      </c>
      <c r="C406" s="174"/>
      <c r="D406" s="174"/>
      <c r="E406" s="174"/>
      <c r="F406" s="174"/>
      <c r="G406" s="174"/>
      <c r="H406" s="174"/>
      <c r="I406" s="174"/>
      <c r="J406" s="174"/>
      <c r="K406" s="64" t="s">
        <v>1099</v>
      </c>
      <c r="L406" s="128"/>
      <c r="M406" s="439"/>
    </row>
    <row r="407" spans="4:13" ht="12.75" thickBot="1">
      <c r="D407" s="446"/>
      <c r="E407" s="446"/>
      <c r="F407" s="446"/>
      <c r="G407" s="446"/>
      <c r="H407" s="45"/>
      <c r="I407" s="63"/>
      <c r="J407" s="63"/>
      <c r="K407" s="63"/>
      <c r="M407" s="439"/>
    </row>
    <row r="408" spans="2:13" ht="13.5" thickBot="1" thickTop="1">
      <c r="B408" s="21" t="s">
        <v>62</v>
      </c>
      <c r="C408" s="21"/>
      <c r="D408" s="447">
        <f>COUNTIF(D9:D407,"x")</f>
        <v>0</v>
      </c>
      <c r="E408" s="447">
        <f>COUNTIF(E9:E407,"x")</f>
        <v>0</v>
      </c>
      <c r="F408" s="447">
        <f>COUNTIF(F9:F407,"x")</f>
        <v>0</v>
      </c>
      <c r="G408" s="447">
        <f>COUNTIF(G9:G407,"x")</f>
        <v>0</v>
      </c>
      <c r="H408" s="62">
        <f>COUNTIF(H9:H407,"x")</f>
        <v>0</v>
      </c>
      <c r="J408" s="94">
        <f>SUM(J9:J407)</f>
        <v>0</v>
      </c>
      <c r="K408" s="257"/>
      <c r="M408" s="441">
        <f>SUM(M12:M407)</f>
        <v>0</v>
      </c>
    </row>
    <row r="409" spans="4:7" ht="13.5" thickBot="1" thickTop="1">
      <c r="D409" s="448"/>
      <c r="E409" s="448"/>
      <c r="F409" s="448"/>
      <c r="G409" s="448"/>
    </row>
    <row r="410" spans="2:11" ht="13.5" thickBot="1" thickTop="1">
      <c r="B410" s="21" t="s">
        <v>182</v>
      </c>
      <c r="C410" s="21"/>
      <c r="D410" s="448"/>
      <c r="E410" s="448"/>
      <c r="F410" s="448"/>
      <c r="G410" s="448"/>
      <c r="J410" s="160">
        <f>1498-M408</f>
        <v>1498</v>
      </c>
      <c r="K410" s="258"/>
    </row>
    <row r="411" ht="12.75" thickTop="1"/>
  </sheetData>
  <sheetProtection password="CC3D" sheet="1"/>
  <printOptions/>
  <pageMargins left="0.5905511811023623" right="0.5905511811023623" top="0.3937007874015748" bottom="0.3937007874015748" header="0" footer="0"/>
  <pageSetup fitToHeight="0" fitToWidth="1" horizontalDpi="600" verticalDpi="600" orientation="landscape" paperSize="9" scale="70" r:id="rId2"/>
  <headerFooter alignWithMargins="0">
    <oddFooter>&amp;Rside &amp;P af &amp;N</oddFooter>
  </headerFooter>
  <rowBreaks count="49" manualBreakCount="49">
    <brk id="18" max="255" man="1"/>
    <brk id="23" max="255" man="1"/>
    <brk id="31" max="255" man="1"/>
    <brk id="36" max="255" man="1"/>
    <brk id="40" max="255" man="1"/>
    <brk id="44" max="255" man="1"/>
    <brk id="49" max="255" man="1"/>
    <brk id="61" max="255" man="1"/>
    <brk id="69" max="255" man="1"/>
    <brk id="75" max="255" man="1"/>
    <brk id="80" max="255" man="1"/>
    <brk id="90" max="255" man="1"/>
    <brk id="97" max="255" man="1"/>
    <brk id="102" max="11" man="1"/>
    <brk id="112" max="255" man="1"/>
    <brk id="120" max="255" man="1"/>
    <brk id="128" max="255" man="1"/>
    <brk id="139" max="255" man="1"/>
    <brk id="148" max="255" man="1"/>
    <brk id="153" max="255" man="1"/>
    <brk id="156" max="255" man="1"/>
    <brk id="170" max="255" man="1"/>
    <brk id="184" max="255" man="1"/>
    <brk id="189" max="255" man="1"/>
    <brk id="207" max="255" man="1"/>
    <brk id="214" max="255" man="1"/>
    <brk id="224" max="255" man="1"/>
    <brk id="231" max="255" man="1"/>
    <brk id="242" max="255" man="1"/>
    <brk id="250" max="255" man="1"/>
    <brk id="259" max="255" man="1"/>
    <brk id="272" max="255" man="1"/>
    <brk id="275" max="255" man="1"/>
    <brk id="283" max="255" man="1"/>
    <brk id="292" max="255" man="1"/>
    <brk id="302" max="255" man="1"/>
    <brk id="311" max="255" man="1"/>
    <brk id="318" max="255" man="1"/>
    <brk id="327" max="255" man="1"/>
    <brk id="333" max="255" man="1"/>
    <brk id="339" max="255" man="1"/>
    <brk id="347" max="255" man="1"/>
    <brk id="353" max="255" man="1"/>
    <brk id="363" max="255" man="1"/>
    <brk id="371" max="255" man="1"/>
    <brk id="385" max="255" man="1"/>
    <brk id="393" max="255" man="1"/>
    <brk id="397" max="255" man="1"/>
    <brk id="406" max="255" man="1"/>
  </rowBreaks>
  <drawing r:id="rId1"/>
</worksheet>
</file>

<file path=xl/worksheets/sheet4.xml><?xml version="1.0" encoding="utf-8"?>
<worksheet xmlns="http://schemas.openxmlformats.org/spreadsheetml/2006/main" xmlns:r="http://schemas.openxmlformats.org/officeDocument/2006/relationships">
  <dimension ref="A1:E97"/>
  <sheetViews>
    <sheetView zoomScalePageLayoutView="0" workbookViewId="0" topLeftCell="A1">
      <pane xSplit="4" ySplit="5" topLeftCell="E13" activePane="bottomRight" state="frozen"/>
      <selection pane="topLeft" activeCell="A1" sqref="A1"/>
      <selection pane="topRight" activeCell="E1" sqref="E1"/>
      <selection pane="bottomLeft" activeCell="A6" sqref="A6"/>
      <selection pane="bottomRight" activeCell="D13" sqref="D13"/>
    </sheetView>
  </sheetViews>
  <sheetFormatPr defaultColWidth="9.140625" defaultRowHeight="12.75"/>
  <cols>
    <col min="1" max="1" width="48.421875" style="0" customWidth="1"/>
    <col min="2" max="2" width="7.7109375" style="0" customWidth="1"/>
    <col min="3" max="3" width="7.140625" style="0" customWidth="1"/>
    <col min="4" max="4" width="48.140625" style="0" customWidth="1"/>
  </cols>
  <sheetData>
    <row r="1" spans="1:4" ht="12.75">
      <c r="A1" s="297" t="s">
        <v>640</v>
      </c>
      <c r="B1" s="298"/>
      <c r="C1" s="298"/>
      <c r="D1" s="298"/>
    </row>
    <row r="2" spans="1:4" ht="12">
      <c r="A2" s="299" t="s">
        <v>641</v>
      </c>
      <c r="B2" s="298"/>
      <c r="C2" s="298"/>
      <c r="D2" s="298"/>
    </row>
    <row r="3" spans="1:4" ht="12">
      <c r="A3" s="299" t="s">
        <v>1132</v>
      </c>
      <c r="B3" s="298"/>
      <c r="C3" s="298"/>
      <c r="D3" s="298"/>
    </row>
    <row r="4" spans="1:4" ht="12.75" thickBot="1">
      <c r="A4" s="298"/>
      <c r="B4" s="298"/>
      <c r="C4" s="298"/>
      <c r="D4" s="298"/>
    </row>
    <row r="5" spans="1:5" ht="13.5" thickBot="1">
      <c r="A5" s="303" t="s">
        <v>642</v>
      </c>
      <c r="B5" s="323" t="s">
        <v>643</v>
      </c>
      <c r="C5" s="324" t="s">
        <v>644</v>
      </c>
      <c r="D5" s="304" t="s">
        <v>694</v>
      </c>
      <c r="E5" s="356"/>
    </row>
    <row r="6" spans="1:4" ht="12.75">
      <c r="A6" s="297"/>
      <c r="B6" s="307"/>
      <c r="C6" s="302"/>
      <c r="D6" s="318"/>
    </row>
    <row r="7" spans="1:4" ht="12.75">
      <c r="A7" s="297" t="s">
        <v>662</v>
      </c>
      <c r="B7" s="308"/>
      <c r="C7" s="302"/>
      <c r="D7" s="319"/>
    </row>
    <row r="8" spans="1:4" ht="22.5" customHeight="1">
      <c r="A8" s="305" t="s">
        <v>645</v>
      </c>
      <c r="B8" s="309"/>
      <c r="C8" s="310"/>
      <c r="D8" s="320"/>
    </row>
    <row r="9" spans="1:4" ht="62.25">
      <c r="A9" s="306" t="s">
        <v>689</v>
      </c>
      <c r="B9" s="309"/>
      <c r="C9" s="310"/>
      <c r="D9" s="320"/>
    </row>
    <row r="10" spans="1:4" ht="12">
      <c r="A10" s="300"/>
      <c r="B10" s="311"/>
      <c r="C10" s="312"/>
      <c r="D10" s="321"/>
    </row>
    <row r="11" spans="1:4" ht="12.75">
      <c r="A11" s="301" t="s">
        <v>663</v>
      </c>
      <c r="B11" s="313"/>
      <c r="C11" s="312"/>
      <c r="D11" s="322"/>
    </row>
    <row r="12" spans="1:4" ht="24.75">
      <c r="A12" s="306" t="s">
        <v>648</v>
      </c>
      <c r="B12" s="309"/>
      <c r="C12" s="310"/>
      <c r="D12" s="320"/>
    </row>
    <row r="13" spans="1:4" ht="49.5">
      <c r="A13" s="306" t="s">
        <v>649</v>
      </c>
      <c r="B13" s="309"/>
      <c r="C13" s="310"/>
      <c r="D13" s="320"/>
    </row>
    <row r="14" spans="1:4" ht="24.75">
      <c r="A14" s="306" t="s">
        <v>690</v>
      </c>
      <c r="B14" s="309"/>
      <c r="C14" s="310"/>
      <c r="D14" s="320"/>
    </row>
    <row r="15" spans="1:4" ht="12">
      <c r="A15" s="306" t="s">
        <v>650</v>
      </c>
      <c r="B15" s="309"/>
      <c r="C15" s="310"/>
      <c r="D15" s="320"/>
    </row>
    <row r="16" spans="1:4" ht="24.75">
      <c r="A16" s="306" t="s">
        <v>651</v>
      </c>
      <c r="B16" s="309"/>
      <c r="C16" s="310"/>
      <c r="D16" s="320"/>
    </row>
    <row r="17" spans="1:4" ht="24.75">
      <c r="A17" s="306" t="s">
        <v>652</v>
      </c>
      <c r="B17" s="309"/>
      <c r="C17" s="310"/>
      <c r="D17" s="320"/>
    </row>
    <row r="18" spans="1:4" ht="24.75">
      <c r="A18" s="306" t="s">
        <v>691</v>
      </c>
      <c r="B18" s="309"/>
      <c r="C18" s="310"/>
      <c r="D18" s="320"/>
    </row>
    <row r="19" spans="1:4" ht="12">
      <c r="A19" s="300"/>
      <c r="B19" s="314"/>
      <c r="C19" s="315"/>
      <c r="D19" s="321"/>
    </row>
    <row r="20" spans="1:4" ht="12.75">
      <c r="A20" s="301" t="s">
        <v>664</v>
      </c>
      <c r="B20" s="316"/>
      <c r="C20" s="317"/>
      <c r="D20" s="322"/>
    </row>
    <row r="21" spans="1:4" ht="24.75">
      <c r="A21" s="306" t="s">
        <v>653</v>
      </c>
      <c r="B21" s="309"/>
      <c r="C21" s="310"/>
      <c r="D21" s="320"/>
    </row>
    <row r="22" spans="1:4" ht="37.5">
      <c r="A22" s="306" t="s">
        <v>654</v>
      </c>
      <c r="B22" s="309"/>
      <c r="C22" s="310"/>
      <c r="D22" s="320"/>
    </row>
    <row r="23" spans="1:4" ht="75">
      <c r="A23" s="306" t="s">
        <v>655</v>
      </c>
      <c r="B23" s="309"/>
      <c r="C23" s="310"/>
      <c r="D23" s="320"/>
    </row>
    <row r="24" spans="1:4" ht="24.75">
      <c r="A24" s="306" t="s">
        <v>666</v>
      </c>
      <c r="B24" s="309"/>
      <c r="C24" s="310"/>
      <c r="D24" s="320"/>
    </row>
    <row r="25" spans="1:4" ht="24.75">
      <c r="A25" s="306" t="s">
        <v>667</v>
      </c>
      <c r="B25" s="309"/>
      <c r="C25" s="310"/>
      <c r="D25" s="320"/>
    </row>
    <row r="26" spans="1:4" ht="12">
      <c r="A26" s="300"/>
      <c r="B26" s="311"/>
      <c r="C26" s="312"/>
      <c r="D26" s="321"/>
    </row>
    <row r="27" spans="1:4" ht="12.75">
      <c r="A27" s="301" t="s">
        <v>665</v>
      </c>
      <c r="B27" s="313"/>
      <c r="C27" s="312"/>
      <c r="D27" s="322"/>
    </row>
    <row r="28" spans="1:4" ht="24.75">
      <c r="A28" s="306" t="s">
        <v>656</v>
      </c>
      <c r="B28" s="309"/>
      <c r="C28" s="310"/>
      <c r="D28" s="320"/>
    </row>
    <row r="29" spans="1:4" ht="24.75">
      <c r="A29" s="306" t="s">
        <v>657</v>
      </c>
      <c r="B29" s="309"/>
      <c r="C29" s="310"/>
      <c r="D29" s="320"/>
    </row>
    <row r="30" spans="1:4" ht="24.75">
      <c r="A30" s="306" t="s">
        <v>658</v>
      </c>
      <c r="B30" s="309"/>
      <c r="C30" s="310"/>
      <c r="D30" s="320"/>
    </row>
    <row r="31" spans="1:4" ht="24.75">
      <c r="A31" s="306" t="s">
        <v>659</v>
      </c>
      <c r="B31" s="309"/>
      <c r="C31" s="310"/>
      <c r="D31" s="320"/>
    </row>
    <row r="32" spans="1:4" ht="12">
      <c r="A32" s="306" t="s">
        <v>660</v>
      </c>
      <c r="B32" s="309"/>
      <c r="C32" s="310"/>
      <c r="D32" s="320"/>
    </row>
    <row r="33" spans="1:4" ht="24.75">
      <c r="A33" s="306" t="s">
        <v>661</v>
      </c>
      <c r="B33" s="309"/>
      <c r="C33" s="310"/>
      <c r="D33" s="320"/>
    </row>
    <row r="34" spans="1:4" ht="12">
      <c r="A34" s="306" t="s">
        <v>668</v>
      </c>
      <c r="B34" s="309"/>
      <c r="C34" s="310"/>
      <c r="D34" s="320"/>
    </row>
    <row r="35" spans="1:4" ht="24.75">
      <c r="A35" s="306" t="s">
        <v>669</v>
      </c>
      <c r="B35" s="309"/>
      <c r="C35" s="310"/>
      <c r="D35" s="320"/>
    </row>
    <row r="36" spans="1:4" ht="24.75">
      <c r="A36" s="306" t="s">
        <v>670</v>
      </c>
      <c r="B36" s="309"/>
      <c r="C36" s="310"/>
      <c r="D36" s="320"/>
    </row>
    <row r="37" spans="1:4" ht="12">
      <c r="A37" s="300"/>
      <c r="B37" s="311"/>
      <c r="C37" s="312"/>
      <c r="D37" s="321"/>
    </row>
    <row r="38" spans="1:4" ht="12.75">
      <c r="A38" s="301" t="s">
        <v>692</v>
      </c>
      <c r="B38" s="313"/>
      <c r="C38" s="312"/>
      <c r="D38" s="322"/>
    </row>
    <row r="39" spans="1:4" ht="12">
      <c r="A39" s="305" t="s">
        <v>671</v>
      </c>
      <c r="B39" s="309"/>
      <c r="C39" s="310"/>
      <c r="D39" s="320"/>
    </row>
    <row r="40" spans="1:4" ht="24.75">
      <c r="A40" s="306" t="s">
        <v>647</v>
      </c>
      <c r="B40" s="309"/>
      <c r="C40" s="310"/>
      <c r="D40" s="320"/>
    </row>
    <row r="41" spans="1:4" ht="37.5">
      <c r="A41" s="306" t="s">
        <v>673</v>
      </c>
      <c r="B41" s="309"/>
      <c r="C41" s="310"/>
      <c r="D41" s="320"/>
    </row>
    <row r="42" spans="1:4" ht="37.5">
      <c r="A42" s="306" t="s">
        <v>674</v>
      </c>
      <c r="B42" s="309"/>
      <c r="C42" s="310"/>
      <c r="D42" s="320"/>
    </row>
    <row r="43" spans="1:4" ht="37.5">
      <c r="A43" s="306" t="s">
        <v>675</v>
      </c>
      <c r="B43" s="309"/>
      <c r="C43" s="310"/>
      <c r="D43" s="320"/>
    </row>
    <row r="44" spans="1:5" ht="24.75">
      <c r="A44" s="306" t="s">
        <v>676</v>
      </c>
      <c r="B44" s="309"/>
      <c r="C44" s="310"/>
      <c r="D44" s="320"/>
      <c r="E44" s="356"/>
    </row>
    <row r="45" spans="1:4" ht="37.5">
      <c r="A45" s="306" t="s">
        <v>688</v>
      </c>
      <c r="B45" s="309"/>
      <c r="C45" s="310"/>
      <c r="D45" s="320"/>
    </row>
    <row r="46" spans="1:4" ht="12">
      <c r="A46" s="300"/>
      <c r="B46" s="311"/>
      <c r="C46" s="312"/>
      <c r="D46" s="321"/>
    </row>
    <row r="47" spans="1:4" ht="12.75">
      <c r="A47" s="301" t="s">
        <v>677</v>
      </c>
      <c r="B47" s="313"/>
      <c r="C47" s="312"/>
      <c r="D47" s="322"/>
    </row>
    <row r="48" spans="1:4" ht="49.5">
      <c r="A48" s="306" t="s">
        <v>678</v>
      </c>
      <c r="B48" s="309"/>
      <c r="C48" s="310"/>
      <c r="D48" s="320"/>
    </row>
    <row r="49" spans="1:4" ht="37.5">
      <c r="A49" s="306" t="s">
        <v>679</v>
      </c>
      <c r="B49" s="309"/>
      <c r="C49" s="310"/>
      <c r="D49" s="320"/>
    </row>
    <row r="50" spans="1:4" ht="24.75">
      <c r="A50" s="306" t="s">
        <v>680</v>
      </c>
      <c r="B50" s="309"/>
      <c r="C50" s="310"/>
      <c r="D50" s="320"/>
    </row>
    <row r="51" spans="1:4" ht="37.5">
      <c r="A51" s="306" t="s">
        <v>681</v>
      </c>
      <c r="B51" s="309"/>
      <c r="C51" s="310"/>
      <c r="D51" s="320"/>
    </row>
    <row r="52" spans="1:4" ht="24.75">
      <c r="A52" s="306" t="s">
        <v>682</v>
      </c>
      <c r="B52" s="309"/>
      <c r="C52" s="310"/>
      <c r="D52" s="320"/>
    </row>
    <row r="53" spans="1:4" ht="12">
      <c r="A53" s="300"/>
      <c r="B53" s="311"/>
      <c r="C53" s="312"/>
      <c r="D53" s="321"/>
    </row>
    <row r="54" spans="1:4" ht="12.75">
      <c r="A54" s="301" t="s">
        <v>686</v>
      </c>
      <c r="B54" s="313"/>
      <c r="C54" s="312"/>
      <c r="D54" s="322"/>
    </row>
    <row r="55" spans="1:4" ht="12">
      <c r="A55" s="306" t="s">
        <v>672</v>
      </c>
      <c r="B55" s="309"/>
      <c r="C55" s="310"/>
      <c r="D55" s="320"/>
    </row>
    <row r="56" spans="1:4" ht="12">
      <c r="A56" s="305" t="s">
        <v>646</v>
      </c>
      <c r="B56" s="309"/>
      <c r="C56" s="310"/>
      <c r="D56" s="320"/>
    </row>
    <row r="57" spans="1:4" ht="37.5">
      <c r="A57" s="306" t="s">
        <v>683</v>
      </c>
      <c r="B57" s="309"/>
      <c r="C57" s="310"/>
      <c r="D57" s="320"/>
    </row>
    <row r="58" spans="1:4" ht="37.5">
      <c r="A58" s="306" t="s">
        <v>684</v>
      </c>
      <c r="B58" s="309"/>
      <c r="C58" s="310"/>
      <c r="D58" s="320"/>
    </row>
    <row r="59" spans="1:4" ht="37.5">
      <c r="A59" s="306" t="s">
        <v>685</v>
      </c>
      <c r="B59" s="309"/>
      <c r="C59" s="310"/>
      <c r="D59" s="320"/>
    </row>
    <row r="60" spans="1:4" ht="24.75">
      <c r="A60" s="306" t="s">
        <v>693</v>
      </c>
      <c r="B60" s="309"/>
      <c r="C60" s="310"/>
      <c r="D60" s="320"/>
    </row>
    <row r="61" spans="1:4" ht="49.5">
      <c r="A61" s="306" t="s">
        <v>687</v>
      </c>
      <c r="B61" s="309"/>
      <c r="C61" s="310"/>
      <c r="D61" s="320"/>
    </row>
    <row r="62" ht="12">
      <c r="A62" s="296"/>
    </row>
    <row r="63" ht="12">
      <c r="A63" s="296"/>
    </row>
    <row r="64" ht="12">
      <c r="A64" s="296"/>
    </row>
    <row r="65" ht="12">
      <c r="A65" s="296"/>
    </row>
    <row r="66" ht="12">
      <c r="A66" s="296"/>
    </row>
    <row r="67" ht="12">
      <c r="A67" s="296"/>
    </row>
    <row r="68" ht="12">
      <c r="A68" s="296"/>
    </row>
    <row r="69" ht="12">
      <c r="A69" s="296"/>
    </row>
    <row r="70" ht="12">
      <c r="A70" s="296"/>
    </row>
    <row r="71" ht="12">
      <c r="A71" s="296"/>
    </row>
    <row r="72" ht="12">
      <c r="A72" s="296"/>
    </row>
    <row r="73" ht="12">
      <c r="A73" s="296"/>
    </row>
    <row r="74" ht="12">
      <c r="A74" s="296"/>
    </row>
    <row r="75" ht="12">
      <c r="A75" s="296"/>
    </row>
    <row r="76" ht="12">
      <c r="A76" s="296"/>
    </row>
    <row r="77" ht="12">
      <c r="A77" s="296"/>
    </row>
    <row r="78" ht="12">
      <c r="A78" s="296"/>
    </row>
    <row r="79" ht="12">
      <c r="A79" s="296"/>
    </row>
    <row r="80" ht="12">
      <c r="A80" s="296"/>
    </row>
    <row r="81" ht="12">
      <c r="A81" s="296"/>
    </row>
    <row r="82" ht="12">
      <c r="A82" s="296"/>
    </row>
    <row r="83" ht="12">
      <c r="A83" s="296"/>
    </row>
    <row r="84" ht="12">
      <c r="A84" s="296"/>
    </row>
    <row r="85" ht="12">
      <c r="A85" s="296"/>
    </row>
    <row r="86" ht="12">
      <c r="A86" s="296"/>
    </row>
    <row r="87" ht="12">
      <c r="A87" s="296"/>
    </row>
    <row r="88" ht="12">
      <c r="A88" s="296"/>
    </row>
    <row r="89" ht="12">
      <c r="A89" s="296"/>
    </row>
    <row r="90" ht="12">
      <c r="A90" s="296"/>
    </row>
    <row r="91" ht="12">
      <c r="A91" s="296"/>
    </row>
    <row r="92" ht="12">
      <c r="A92" s="296"/>
    </row>
    <row r="93" ht="12">
      <c r="A93" s="296"/>
    </row>
    <row r="94" ht="12">
      <c r="A94" s="296"/>
    </row>
    <row r="95" ht="12">
      <c r="A95" s="296"/>
    </row>
    <row r="96" ht="12">
      <c r="A96" s="296"/>
    </row>
    <row r="97" ht="12">
      <c r="A97" s="29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1"/>
  <sheetViews>
    <sheetView zoomScalePageLayoutView="0" workbookViewId="0" topLeftCell="A1">
      <selection activeCell="A4" sqref="A4"/>
    </sheetView>
  </sheetViews>
  <sheetFormatPr defaultColWidth="9.140625" defaultRowHeight="12.75"/>
  <cols>
    <col min="1" max="1" width="25.57421875" style="0" customWidth="1"/>
    <col min="2" max="2" width="39.00390625" style="0" customWidth="1"/>
    <col min="3" max="3" width="43.140625" style="0" customWidth="1"/>
  </cols>
  <sheetData>
    <row r="1" spans="1:3" ht="12.75">
      <c r="A1" s="330" t="s">
        <v>695</v>
      </c>
      <c r="B1" s="329"/>
      <c r="C1" s="332"/>
    </row>
    <row r="2" spans="1:3" ht="12.75">
      <c r="A2" s="340" t="s">
        <v>733</v>
      </c>
      <c r="B2" s="327"/>
      <c r="C2" s="341"/>
    </row>
    <row r="3" spans="1:3" ht="12.75">
      <c r="A3" s="331" t="s">
        <v>1138</v>
      </c>
      <c r="B3" s="328"/>
      <c r="C3" s="333"/>
    </row>
    <row r="4" spans="1:3" ht="12.75">
      <c r="A4" s="326"/>
      <c r="B4" s="326"/>
      <c r="C4" s="326"/>
    </row>
    <row r="5" spans="1:4" ht="12.75">
      <c r="A5" s="334" t="s">
        <v>729</v>
      </c>
      <c r="B5" s="336" t="s">
        <v>730</v>
      </c>
      <c r="C5" s="337" t="s">
        <v>727</v>
      </c>
      <c r="D5" s="356"/>
    </row>
    <row r="6" spans="1:4" ht="99.75">
      <c r="A6" s="335" t="s">
        <v>696</v>
      </c>
      <c r="B6" s="306" t="s">
        <v>1100</v>
      </c>
      <c r="C6" s="338"/>
      <c r="D6" s="356"/>
    </row>
    <row r="7" spans="1:3" ht="62.25">
      <c r="A7" s="335" t="s">
        <v>697</v>
      </c>
      <c r="B7" s="335" t="s">
        <v>698</v>
      </c>
      <c r="C7" s="338"/>
    </row>
    <row r="8" spans="1:3" ht="37.5">
      <c r="A8" s="335" t="s">
        <v>699</v>
      </c>
      <c r="B8" s="335" t="s">
        <v>700</v>
      </c>
      <c r="C8" s="338"/>
    </row>
    <row r="9" spans="1:3" ht="49.5">
      <c r="A9" s="335" t="s">
        <v>701</v>
      </c>
      <c r="B9" s="335" t="s">
        <v>702</v>
      </c>
      <c r="C9" s="338"/>
    </row>
    <row r="10" spans="1:3" ht="49.5">
      <c r="A10" s="335" t="s">
        <v>703</v>
      </c>
      <c r="B10" s="335" t="s">
        <v>704</v>
      </c>
      <c r="C10" s="338"/>
    </row>
    <row r="11" spans="1:3" ht="75">
      <c r="A11" s="335" t="s">
        <v>705</v>
      </c>
      <c r="B11" s="335" t="s">
        <v>706</v>
      </c>
      <c r="C11" s="338"/>
    </row>
    <row r="12" spans="1:3" ht="49.5">
      <c r="A12" s="335" t="s">
        <v>707</v>
      </c>
      <c r="B12" s="335" t="s">
        <v>708</v>
      </c>
      <c r="C12" s="338"/>
    </row>
    <row r="13" spans="1:3" ht="12">
      <c r="A13" s="339"/>
      <c r="B13" s="339"/>
      <c r="C13" s="339"/>
    </row>
    <row r="14" spans="1:3" ht="12.75">
      <c r="A14" s="336" t="s">
        <v>709</v>
      </c>
      <c r="B14" s="336" t="s">
        <v>731</v>
      </c>
      <c r="C14" s="337" t="s">
        <v>727</v>
      </c>
    </row>
    <row r="15" spans="1:3" ht="37.5">
      <c r="A15" s="306" t="s">
        <v>710</v>
      </c>
      <c r="B15" s="306" t="s">
        <v>711</v>
      </c>
      <c r="C15" s="338"/>
    </row>
    <row r="16" spans="1:3" ht="37.5">
      <c r="A16" s="306" t="s">
        <v>713</v>
      </c>
      <c r="B16" s="306" t="s">
        <v>712</v>
      </c>
      <c r="C16" s="338"/>
    </row>
    <row r="17" spans="1:3" ht="49.5">
      <c r="A17" s="306" t="s">
        <v>664</v>
      </c>
      <c r="B17" s="306" t="s">
        <v>716</v>
      </c>
      <c r="C17" s="338"/>
    </row>
    <row r="18" spans="1:3" ht="37.5">
      <c r="A18" s="306" t="s">
        <v>717</v>
      </c>
      <c r="B18" s="306" t="s">
        <v>718</v>
      </c>
      <c r="C18" s="338"/>
    </row>
    <row r="19" spans="1:3" ht="12">
      <c r="A19" s="339"/>
      <c r="B19" s="339"/>
      <c r="C19" s="339"/>
    </row>
    <row r="20" spans="1:3" ht="13.5" customHeight="1">
      <c r="A20" s="336" t="s">
        <v>714</v>
      </c>
      <c r="B20" s="336" t="s">
        <v>732</v>
      </c>
      <c r="C20" s="337" t="s">
        <v>727</v>
      </c>
    </row>
    <row r="21" spans="1:3" ht="24.75">
      <c r="A21" s="306" t="s">
        <v>715</v>
      </c>
      <c r="B21" s="306" t="s">
        <v>719</v>
      </c>
      <c r="C21" s="338"/>
    </row>
    <row r="22" spans="1:3" ht="45" customHeight="1">
      <c r="A22" s="306" t="s">
        <v>720</v>
      </c>
      <c r="B22" s="306" t="s">
        <v>728</v>
      </c>
      <c r="C22" s="338"/>
    </row>
    <row r="23" spans="1:3" ht="37.5">
      <c r="A23" s="335" t="s">
        <v>721</v>
      </c>
      <c r="B23" s="335" t="s">
        <v>722</v>
      </c>
      <c r="C23" s="338"/>
    </row>
    <row r="24" spans="1:3" ht="37.5">
      <c r="A24" s="335" t="s">
        <v>723</v>
      </c>
      <c r="B24" s="335" t="s">
        <v>724</v>
      </c>
      <c r="C24" s="338"/>
    </row>
    <row r="25" spans="1:3" ht="37.5">
      <c r="A25" s="335" t="s">
        <v>725</v>
      </c>
      <c r="B25" s="335" t="s">
        <v>726</v>
      </c>
      <c r="C25" s="338"/>
    </row>
    <row r="26" spans="1:3" ht="12">
      <c r="A26" s="325"/>
      <c r="B26" s="325"/>
      <c r="C26" s="325"/>
    </row>
    <row r="27" spans="1:3" ht="12">
      <c r="A27" s="325"/>
      <c r="B27" s="325"/>
      <c r="C27" s="325"/>
    </row>
    <row r="28" spans="1:3" ht="12">
      <c r="A28" s="325"/>
      <c r="B28" s="325"/>
      <c r="C28" s="325"/>
    </row>
    <row r="29" spans="1:3" ht="12">
      <c r="A29" s="325"/>
      <c r="B29" s="325"/>
      <c r="C29" s="325"/>
    </row>
    <row r="30" spans="1:3" ht="12">
      <c r="A30" s="325"/>
      <c r="B30" s="325"/>
      <c r="C30" s="325"/>
    </row>
    <row r="31" spans="1:3" ht="12">
      <c r="A31" s="325"/>
      <c r="B31" s="325"/>
      <c r="C31" s="325"/>
    </row>
    <row r="32" spans="1:3" ht="12">
      <c r="A32" s="325"/>
      <c r="B32" s="325"/>
      <c r="C32" s="325"/>
    </row>
    <row r="33" spans="1:3" ht="12">
      <c r="A33" s="325"/>
      <c r="B33" s="325"/>
      <c r="C33" s="325"/>
    </row>
    <row r="34" spans="1:3" ht="12">
      <c r="A34" s="325"/>
      <c r="B34" s="325"/>
      <c r="C34" s="325"/>
    </row>
    <row r="35" spans="1:3" ht="12">
      <c r="A35" s="325"/>
      <c r="B35" s="325"/>
      <c r="C35" s="325"/>
    </row>
    <row r="36" spans="1:3" ht="12">
      <c r="A36" s="325"/>
      <c r="B36" s="325"/>
      <c r="C36" s="325"/>
    </row>
    <row r="37" spans="1:3" ht="12">
      <c r="A37" s="325"/>
      <c r="B37" s="325"/>
      <c r="C37" s="325"/>
    </row>
    <row r="38" spans="1:3" ht="12">
      <c r="A38" s="325"/>
      <c r="B38" s="325"/>
      <c r="C38" s="325"/>
    </row>
    <row r="39" spans="1:3" ht="12">
      <c r="A39" s="325"/>
      <c r="B39" s="325"/>
      <c r="C39" s="325"/>
    </row>
    <row r="40" spans="1:3" ht="12">
      <c r="A40" s="325"/>
      <c r="B40" s="325"/>
      <c r="C40" s="325"/>
    </row>
    <row r="41" spans="1:3" ht="12">
      <c r="A41" s="325"/>
      <c r="B41" s="325"/>
      <c r="C41" s="325"/>
    </row>
    <row r="42" spans="1:3" ht="12">
      <c r="A42" s="325"/>
      <c r="B42" s="325"/>
      <c r="C42" s="325"/>
    </row>
    <row r="43" spans="1:3" ht="12">
      <c r="A43" s="325"/>
      <c r="B43" s="325"/>
      <c r="C43" s="325"/>
    </row>
    <row r="44" spans="1:3" ht="12">
      <c r="A44" s="325"/>
      <c r="B44" s="325"/>
      <c r="C44" s="325"/>
    </row>
    <row r="45" spans="1:3" ht="12">
      <c r="A45" s="325"/>
      <c r="B45" s="325"/>
      <c r="C45" s="325"/>
    </row>
    <row r="46" spans="1:3" ht="12">
      <c r="A46" s="325"/>
      <c r="B46" s="325"/>
      <c r="C46" s="325"/>
    </row>
    <row r="47" spans="1:3" ht="12">
      <c r="A47" s="325"/>
      <c r="B47" s="325"/>
      <c r="C47" s="325"/>
    </row>
    <row r="48" spans="1:3" ht="12">
      <c r="A48" s="325"/>
      <c r="B48" s="325"/>
      <c r="C48" s="325"/>
    </row>
    <row r="49" spans="1:3" ht="12">
      <c r="A49" s="325"/>
      <c r="B49" s="325"/>
      <c r="C49" s="325"/>
    </row>
    <row r="50" spans="1:3" ht="12">
      <c r="A50" s="325"/>
      <c r="B50" s="325"/>
      <c r="C50" s="325"/>
    </row>
    <row r="51" spans="1:3" ht="12">
      <c r="A51" s="325"/>
      <c r="B51" s="325"/>
      <c r="C51" s="32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3"/>
  <sheetViews>
    <sheetView zoomScalePageLayoutView="0" workbookViewId="0" topLeftCell="A1">
      <selection activeCell="A4" sqref="A4"/>
    </sheetView>
  </sheetViews>
  <sheetFormatPr defaultColWidth="9.140625" defaultRowHeight="12.75"/>
  <cols>
    <col min="1" max="1" width="29.7109375" style="0" customWidth="1"/>
    <col min="2" max="2" width="37.8515625" style="0" customWidth="1"/>
    <col min="3" max="3" width="49.8515625" style="0" customWidth="1"/>
  </cols>
  <sheetData>
    <row r="1" spans="1:3" ht="12.75">
      <c r="A1" s="343" t="s">
        <v>743</v>
      </c>
      <c r="B1" s="342"/>
      <c r="C1" s="344"/>
    </row>
    <row r="2" spans="1:3" ht="12.75">
      <c r="A2" s="340" t="s">
        <v>734</v>
      </c>
      <c r="B2" s="327"/>
      <c r="C2" s="341"/>
    </row>
    <row r="3" spans="1:3" ht="12.75">
      <c r="A3" s="331" t="s">
        <v>1139</v>
      </c>
      <c r="B3" s="328"/>
      <c r="C3" s="333"/>
    </row>
    <row r="5" spans="1:3" ht="14.25" customHeight="1">
      <c r="A5" s="334" t="s">
        <v>735</v>
      </c>
      <c r="B5" s="336" t="s">
        <v>730</v>
      </c>
      <c r="C5" s="337" t="s">
        <v>727</v>
      </c>
    </row>
    <row r="6" spans="1:3" ht="63" customHeight="1">
      <c r="A6" s="335" t="s">
        <v>696</v>
      </c>
      <c r="B6" s="306" t="s">
        <v>736</v>
      </c>
      <c r="C6" s="338"/>
    </row>
    <row r="7" spans="1:3" ht="63" customHeight="1">
      <c r="A7" s="306" t="s">
        <v>697</v>
      </c>
      <c r="B7" s="306" t="s">
        <v>740</v>
      </c>
      <c r="C7" s="338"/>
    </row>
    <row r="8" spans="1:3" ht="57" customHeight="1">
      <c r="A8" s="335" t="s">
        <v>699</v>
      </c>
      <c r="B8" s="306" t="s">
        <v>737</v>
      </c>
      <c r="C8" s="338"/>
    </row>
    <row r="9" spans="1:3" ht="77.25" customHeight="1">
      <c r="A9" s="335" t="s">
        <v>701</v>
      </c>
      <c r="B9" s="306" t="s">
        <v>738</v>
      </c>
      <c r="C9" s="338"/>
    </row>
    <row r="10" spans="1:3" ht="72" customHeight="1">
      <c r="A10" s="335" t="s">
        <v>705</v>
      </c>
      <c r="B10" s="306" t="s">
        <v>739</v>
      </c>
      <c r="C10" s="338"/>
    </row>
    <row r="11" spans="1:3" ht="49.5" customHeight="1">
      <c r="A11" s="335" t="s">
        <v>707</v>
      </c>
      <c r="B11" s="306" t="s">
        <v>741</v>
      </c>
      <c r="C11" s="338"/>
    </row>
    <row r="12" spans="1:3" ht="12">
      <c r="A12" s="339"/>
      <c r="B12" s="339"/>
      <c r="C12" s="339"/>
    </row>
    <row r="13" spans="1:3" ht="20.25" customHeight="1">
      <c r="A13" s="336" t="s">
        <v>709</v>
      </c>
      <c r="B13" s="336" t="s">
        <v>731</v>
      </c>
      <c r="C13" s="337" t="s">
        <v>727</v>
      </c>
    </row>
    <row r="14" spans="1:3" ht="49.5" customHeight="1">
      <c r="A14" s="306" t="s">
        <v>710</v>
      </c>
      <c r="B14" s="306" t="s">
        <v>711</v>
      </c>
      <c r="C14" s="338"/>
    </row>
    <row r="15" spans="1:3" ht="48.75" customHeight="1">
      <c r="A15" s="306" t="s">
        <v>713</v>
      </c>
      <c r="B15" s="306" t="s">
        <v>712</v>
      </c>
      <c r="C15" s="338"/>
    </row>
    <row r="16" spans="1:3" ht="65.25" customHeight="1">
      <c r="A16" s="306" t="s">
        <v>664</v>
      </c>
      <c r="B16" s="306" t="s">
        <v>742</v>
      </c>
      <c r="C16" s="338"/>
    </row>
    <row r="17" spans="1:3" ht="60" customHeight="1">
      <c r="A17" s="306" t="s">
        <v>717</v>
      </c>
      <c r="B17" s="306" t="s">
        <v>718</v>
      </c>
      <c r="C17" s="338"/>
    </row>
    <row r="18" spans="1:3" ht="12">
      <c r="A18" s="339"/>
      <c r="B18" s="339"/>
      <c r="C18" s="339"/>
    </row>
    <row r="19" spans="1:3" ht="12.75">
      <c r="A19" s="336" t="s">
        <v>743</v>
      </c>
      <c r="B19" s="336" t="s">
        <v>732</v>
      </c>
      <c r="C19" s="337" t="s">
        <v>727</v>
      </c>
    </row>
    <row r="20" spans="1:3" ht="42" customHeight="1">
      <c r="A20" s="306" t="s">
        <v>715</v>
      </c>
      <c r="B20" s="306" t="s">
        <v>719</v>
      </c>
      <c r="C20" s="338"/>
    </row>
    <row r="21" spans="1:3" ht="54.75" customHeight="1">
      <c r="A21" s="306" t="s">
        <v>720</v>
      </c>
      <c r="B21" s="306" t="s">
        <v>728</v>
      </c>
      <c r="C21" s="338"/>
    </row>
    <row r="22" spans="1:3" ht="56.25" customHeight="1">
      <c r="A22" s="335" t="s">
        <v>723</v>
      </c>
      <c r="B22" s="335" t="s">
        <v>724</v>
      </c>
      <c r="C22" s="338"/>
    </row>
    <row r="23" spans="1:3" ht="57" customHeight="1">
      <c r="A23" s="335" t="s">
        <v>725</v>
      </c>
      <c r="B23" s="335" t="s">
        <v>726</v>
      </c>
      <c r="C23" s="338"/>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9"/>
  <sheetViews>
    <sheetView zoomScalePageLayoutView="0" workbookViewId="0" topLeftCell="A1">
      <selection activeCell="A3" sqref="A3"/>
    </sheetView>
  </sheetViews>
  <sheetFormatPr defaultColWidth="9.140625" defaultRowHeight="12.75"/>
  <cols>
    <col min="1" max="1" width="54.7109375" style="0" customWidth="1"/>
    <col min="2" max="3" width="82.421875" style="0" customWidth="1"/>
  </cols>
  <sheetData>
    <row r="1" spans="1:3" ht="15.75" customHeight="1">
      <c r="A1" s="343" t="s">
        <v>1126</v>
      </c>
      <c r="B1" s="342"/>
      <c r="C1" s="344"/>
    </row>
    <row r="2" spans="1:3" ht="12.75">
      <c r="A2" s="361" t="s">
        <v>1124</v>
      </c>
      <c r="B2" s="327"/>
      <c r="C2" s="341"/>
    </row>
    <row r="3" spans="1:3" ht="12.75">
      <c r="A3" s="361" t="s">
        <v>1133</v>
      </c>
      <c r="B3" s="327"/>
      <c r="C3" s="341"/>
    </row>
    <row r="4" spans="1:3" ht="12.75">
      <c r="A4" s="360" t="s">
        <v>1123</v>
      </c>
      <c r="B4" s="328"/>
      <c r="C4" s="333"/>
    </row>
    <row r="6" spans="1:3" ht="78">
      <c r="A6" s="334" t="s">
        <v>1110</v>
      </c>
      <c r="B6" s="336" t="s">
        <v>1128</v>
      </c>
      <c r="C6" s="337" t="s">
        <v>1125</v>
      </c>
    </row>
    <row r="7" spans="1:3" ht="24.75">
      <c r="A7" s="306" t="s">
        <v>1111</v>
      </c>
      <c r="B7" s="306"/>
      <c r="C7" s="338"/>
    </row>
    <row r="8" spans="1:3" ht="24.75">
      <c r="A8" s="306" t="s">
        <v>1112</v>
      </c>
      <c r="B8" s="306"/>
      <c r="C8" s="338"/>
    </row>
    <row r="9" spans="1:3" ht="24.75">
      <c r="A9" s="306" t="s">
        <v>1113</v>
      </c>
      <c r="B9" s="306"/>
      <c r="C9" s="338"/>
    </row>
    <row r="10" spans="1:3" ht="37.5">
      <c r="A10" s="306" t="s">
        <v>1114</v>
      </c>
      <c r="B10" s="306"/>
      <c r="C10" s="338"/>
    </row>
    <row r="11" spans="1:3" ht="24.75">
      <c r="A11" s="306" t="s">
        <v>1115</v>
      </c>
      <c r="B11" s="306"/>
      <c r="C11" s="338"/>
    </row>
    <row r="12" spans="1:3" ht="12">
      <c r="A12" s="362"/>
      <c r="B12" s="362"/>
      <c r="C12" s="363"/>
    </row>
    <row r="13" spans="1:3" ht="51.75">
      <c r="A13" s="336" t="s">
        <v>1116</v>
      </c>
      <c r="B13" s="336" t="s">
        <v>1127</v>
      </c>
      <c r="C13" s="337" t="s">
        <v>1125</v>
      </c>
    </row>
    <row r="14" spans="1:3" ht="24.75">
      <c r="A14" s="306" t="s">
        <v>1117</v>
      </c>
      <c r="B14" s="306"/>
      <c r="C14" s="338"/>
    </row>
    <row r="15" spans="1:3" ht="24.75">
      <c r="A15" s="306" t="s">
        <v>1118</v>
      </c>
      <c r="B15" s="306"/>
      <c r="C15" s="338"/>
    </row>
    <row r="16" spans="1:3" ht="24.75">
      <c r="A16" s="306" t="s">
        <v>1119</v>
      </c>
      <c r="B16" s="306"/>
      <c r="C16" s="338"/>
    </row>
    <row r="17" spans="1:3" ht="24.75">
      <c r="A17" s="306" t="s">
        <v>1120</v>
      </c>
      <c r="B17" s="306"/>
      <c r="C17" s="338"/>
    </row>
    <row r="18" spans="1:3" ht="12">
      <c r="A18" s="306" t="s">
        <v>1121</v>
      </c>
      <c r="B18" s="306"/>
      <c r="C18" s="338"/>
    </row>
    <row r="19" spans="1:3" ht="24.75">
      <c r="A19" s="306" t="s">
        <v>1122</v>
      </c>
      <c r="B19" s="306"/>
      <c r="C19" s="338"/>
    </row>
  </sheetData>
  <sheetProtection/>
  <hyperlinks>
    <hyperlink ref="A4" r:id="rId1" display="http://www.fao.org/fao-who-codexalimentarius/sh-proxy/en/?lnk=1&amp;url=https%253A%252F%252Fworkspace.fao.org%252Fsites%252Fcodex%252FMeetings%252FCX-712-51%252FReport%252FREP20_FHe.pdf"/>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Tican a.m.b.a.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Palle F Rosenkranz</dc:creator>
  <cp:keywords/>
  <dc:description/>
  <cp:lastModifiedBy>Birgit Mulbjerg</cp:lastModifiedBy>
  <cp:lastPrinted>2017-05-10T11:03:56Z</cp:lastPrinted>
  <dcterms:created xsi:type="dcterms:W3CDTF">2006-03-13T21:22:53Z</dcterms:created>
  <dcterms:modified xsi:type="dcterms:W3CDTF">2023-07-13T08:07:25Z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0x010100C525B09B10F20C499DD786774E74B4A0</vt:lpwstr>
  </property>
</Properties>
</file>